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Produzione\Progetti\4977_Ospedale Temporaneo - Emilia Romagna\_Studio\02 POLICLINICO\00_CONSEGNE GENERALI\20200518 CONSEGNA POLICLINICO_2\MECCANICI\EDITABILI\"/>
    </mc:Choice>
  </mc:AlternateContent>
  <bookViews>
    <workbookView xWindow="0" yWindow="0" windowWidth="28800" windowHeight="11025"/>
  </bookViews>
  <sheets>
    <sheet name="Riepilogo" sheetId="10" r:id="rId1"/>
    <sheet name="CENTRALE - IDRONICO" sheetId="3" r:id="rId2"/>
    <sheet name="CENTRALE - IDS" sheetId="9" r:id="rId3"/>
    <sheet name="VENTILAZIONE" sheetId="14" r:id="rId4"/>
    <sheet name="INTERNO - IDRONICO" sheetId="11" r:id="rId5"/>
    <sheet name="INTERNO - IDS" sheetId="12" r:id="rId6"/>
    <sheet name="ANTINCENDIO" sheetId="13" r:id="rId7"/>
    <sheet name="GAS MEDICALI" sheetId="15" r:id="rId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10" l="1"/>
  <c r="G24" i="15"/>
  <c r="G23" i="15"/>
  <c r="G22" i="15"/>
  <c r="G21" i="15"/>
  <c r="G20" i="15"/>
  <c r="G19" i="15"/>
  <c r="G18" i="15"/>
  <c r="G17" i="15"/>
  <c r="E16" i="15"/>
  <c r="G16" i="15" s="1"/>
  <c r="G15" i="15"/>
  <c r="G14" i="15"/>
  <c r="G13" i="15"/>
  <c r="G12" i="15"/>
  <c r="G11" i="15"/>
  <c r="G10" i="15"/>
  <c r="G9" i="15"/>
  <c r="G8" i="15"/>
  <c r="G7" i="15"/>
  <c r="G6" i="15"/>
  <c r="G5" i="15"/>
  <c r="A5" i="15"/>
  <c r="A6" i="15" s="1"/>
  <c r="A7" i="15" s="1"/>
  <c r="A8" i="15" s="1"/>
  <c r="A9" i="15" s="1"/>
  <c r="A10" i="15" s="1"/>
  <c r="A11" i="15" s="1"/>
  <c r="A12" i="15" s="1"/>
  <c r="A13" i="15" s="1"/>
  <c r="G4" i="15"/>
  <c r="A5" i="10"/>
  <c r="G24" i="14"/>
  <c r="G23" i="14"/>
  <c r="G22" i="14"/>
  <c r="G21" i="14"/>
  <c r="G20" i="14"/>
  <c r="G19" i="14"/>
  <c r="G18" i="14"/>
  <c r="G17" i="14"/>
  <c r="G16" i="14"/>
  <c r="G15" i="14"/>
  <c r="G14" i="14"/>
  <c r="G13" i="14"/>
  <c r="G12" i="14"/>
  <c r="G11" i="14"/>
  <c r="G10" i="14"/>
  <c r="G9" i="14"/>
  <c r="G8" i="14"/>
  <c r="G7" i="14"/>
  <c r="G6" i="14"/>
  <c r="G5" i="14"/>
  <c r="G4" i="14"/>
  <c r="G25" i="14" s="1"/>
  <c r="C5" i="10" s="1"/>
  <c r="G25" i="15" l="1"/>
  <c r="C9" i="10" s="1"/>
  <c r="A14" i="15"/>
  <c r="A15" i="15"/>
  <c r="A21" i="15" s="1"/>
  <c r="A22" i="15" s="1"/>
  <c r="A23" i="15" s="1"/>
  <c r="A8" i="10" l="1"/>
  <c r="G15" i="13"/>
  <c r="G14" i="13"/>
  <c r="G13" i="13"/>
  <c r="G12" i="13"/>
  <c r="G11" i="13"/>
  <c r="G10" i="13"/>
  <c r="G9" i="13"/>
  <c r="G8" i="13"/>
  <c r="G7" i="13"/>
  <c r="G6" i="13"/>
  <c r="G5" i="13"/>
  <c r="A5" i="13"/>
  <c r="A6" i="13" s="1"/>
  <c r="A7" i="13" s="1"/>
  <c r="A8" i="13" s="1"/>
  <c r="A9" i="13" s="1"/>
  <c r="A10" i="13" s="1"/>
  <c r="A11" i="13" s="1"/>
  <c r="A12" i="13" s="1"/>
  <c r="A13" i="13" s="1"/>
  <c r="A14" i="13" s="1"/>
  <c r="A15" i="13" s="1"/>
  <c r="G4" i="13"/>
  <c r="A7" i="10"/>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 r="A5" i="12"/>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G4" i="12"/>
  <c r="A6" i="10"/>
  <c r="G36" i="11"/>
  <c r="G35" i="11"/>
  <c r="G34" i="11"/>
  <c r="G33" i="11"/>
  <c r="G32" i="11"/>
  <c r="G31" i="11"/>
  <c r="G30" i="11"/>
  <c r="G29" i="11"/>
  <c r="G28" i="11"/>
  <c r="G27" i="11"/>
  <c r="G26" i="11"/>
  <c r="G25" i="11"/>
  <c r="G24" i="11"/>
  <c r="G23" i="11"/>
  <c r="G22" i="11"/>
  <c r="G21" i="11"/>
  <c r="E20" i="11"/>
  <c r="G20" i="11" s="1"/>
  <c r="G19" i="11"/>
  <c r="G18" i="11"/>
  <c r="E17" i="11"/>
  <c r="G17" i="11" s="1"/>
  <c r="E16" i="11"/>
  <c r="G16" i="11" s="1"/>
  <c r="G15" i="11"/>
  <c r="G14" i="11"/>
  <c r="G13" i="11"/>
  <c r="G12" i="11"/>
  <c r="G11" i="11"/>
  <c r="G10" i="11"/>
  <c r="G9" i="11"/>
  <c r="G8" i="11"/>
  <c r="G7" i="11"/>
  <c r="G6" i="11"/>
  <c r="A6" i="11"/>
  <c r="G5" i="11"/>
  <c r="A5" i="11"/>
  <c r="A7"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G4" i="11"/>
  <c r="A4" i="10"/>
  <c r="A3" i="10"/>
  <c r="G34" i="12" l="1"/>
  <c r="C7" i="10" s="1"/>
  <c r="G17" i="13"/>
  <c r="C8" i="10" s="1"/>
  <c r="G38" i="11"/>
  <c r="C6" i="10" s="1"/>
  <c r="G73" i="3"/>
  <c r="G72" i="3"/>
  <c r="G71" i="3"/>
  <c r="G70" i="3"/>
  <c r="G69" i="3"/>
  <c r="G33" i="9" l="1"/>
  <c r="G32" i="9"/>
  <c r="G31" i="9"/>
  <c r="G21" i="9" l="1"/>
  <c r="G20" i="9"/>
  <c r="G8" i="3"/>
  <c r="G7" i="3"/>
  <c r="G18" i="9" l="1"/>
  <c r="G17" i="9"/>
  <c r="A5" i="3" l="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G6" i="3"/>
  <c r="G5" i="3"/>
  <c r="G36" i="9"/>
  <c r="G35" i="9"/>
  <c r="G34" i="9"/>
  <c r="G68" i="3" l="1"/>
  <c r="G16" i="3" l="1"/>
  <c r="G18" i="3"/>
  <c r="G19" i="9" l="1"/>
  <c r="G16" i="9"/>
  <c r="G15" i="9"/>
  <c r="G31" i="3"/>
  <c r="G12" i="9"/>
  <c r="G14" i="9"/>
  <c r="G13" i="9"/>
  <c r="G37" i="3"/>
  <c r="G30" i="9" l="1"/>
  <c r="G54" i="3"/>
  <c r="G50" i="3"/>
  <c r="G51" i="3"/>
  <c r="G52" i="3"/>
  <c r="G61" i="3" l="1"/>
  <c r="G60" i="3"/>
  <c r="G59" i="3"/>
  <c r="G57" i="3"/>
  <c r="G56" i="3"/>
  <c r="G55" i="3"/>
  <c r="G53" i="3"/>
  <c r="G48" i="3"/>
  <c r="G23" i="3"/>
  <c r="G20" i="3"/>
  <c r="G19" i="3"/>
  <c r="G17" i="3"/>
  <c r="G12" i="3"/>
  <c r="G10" i="9"/>
  <c r="G22" i="9"/>
  <c r="G6" i="9"/>
  <c r="G28" i="9"/>
  <c r="G44" i="3" l="1"/>
  <c r="G43" i="3"/>
  <c r="G27" i="9" l="1"/>
  <c r="G29" i="9"/>
  <c r="G46" i="3"/>
  <c r="G45" i="3"/>
  <c r="G36" i="3"/>
  <c r="G39" i="3"/>
  <c r="G67" i="3" l="1"/>
  <c r="G11" i="3" l="1"/>
  <c r="G10" i="3"/>
  <c r="G9" i="3"/>
  <c r="G33" i="3" l="1"/>
  <c r="G32" i="3"/>
  <c r="G27" i="3"/>
  <c r="G65" i="3" l="1"/>
  <c r="G49" i="3"/>
  <c r="G35" i="3"/>
  <c r="G28" i="3"/>
  <c r="G34" i="3"/>
  <c r="G30" i="3"/>
  <c r="G29" i="3"/>
  <c r="G26" i="3"/>
  <c r="G25" i="3"/>
  <c r="G24" i="3" l="1"/>
  <c r="G22" i="3"/>
  <c r="G66" i="3"/>
  <c r="G64" i="3"/>
  <c r="G63" i="3"/>
  <c r="G62" i="3"/>
  <c r="G58" i="3"/>
  <c r="G15" i="3"/>
  <c r="G25" i="9" l="1"/>
  <c r="G23" i="9"/>
  <c r="G9" i="9"/>
  <c r="G8" i="9"/>
  <c r="G11" i="9"/>
  <c r="G24" i="9"/>
  <c r="G26" i="9"/>
  <c r="G7" i="9"/>
  <c r="G47" i="3"/>
  <c r="G42" i="3"/>
  <c r="G41" i="3"/>
  <c r="G40" i="3"/>
  <c r="G38" i="3"/>
  <c r="G21" i="3"/>
  <c r="G14" i="3"/>
  <c r="G13" i="3"/>
  <c r="G5" i="9"/>
  <c r="G4" i="9" l="1"/>
  <c r="A5" i="9"/>
  <c r="A6" i="9" s="1"/>
  <c r="A7" i="9" s="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G38" i="9" l="1"/>
  <c r="C4" i="10" s="1"/>
  <c r="G4" i="3" l="1"/>
  <c r="G75" i="3" s="1"/>
  <c r="C3" i="10" s="1"/>
  <c r="C10" i="10" s="1"/>
</calcChain>
</file>

<file path=xl/sharedStrings.xml><?xml version="1.0" encoding="utf-8"?>
<sst xmlns="http://schemas.openxmlformats.org/spreadsheetml/2006/main" count="722" uniqueCount="439">
  <si>
    <t>Nr. Ord.</t>
  </si>
  <si>
    <t>TARIFFA</t>
  </si>
  <si>
    <t>DESIGNAZIONE DEI LAVORI</t>
  </si>
  <si>
    <t>Quantità</t>
  </si>
  <si>
    <t>unitario</t>
  </si>
  <si>
    <t>TOT=</t>
  </si>
  <si>
    <t xml:space="preserve">TOTALE </t>
  </si>
  <si>
    <t xml:space="preserve">         IMPORTI (€)</t>
  </si>
  <si>
    <t>U.M.</t>
  </si>
  <si>
    <t>cad</t>
  </si>
  <si>
    <r>
      <rPr>
        <b/>
        <sz val="11"/>
        <color theme="1"/>
        <rFont val="Calibri"/>
        <family val="2"/>
        <scheme val="minor"/>
      </rPr>
      <t>Collettore di distribuzione in acciaio nero DN100 L=1200mm</t>
    </r>
    <r>
      <rPr>
        <sz val="11"/>
        <color theme="1"/>
        <rFont val="Calibri"/>
        <family val="2"/>
        <scheme val="minor"/>
      </rPr>
      <t xml:space="preserve">
Collettore di distribuzione  in acciaio al carbonio con fondi bombati saldati, isolamento termico e staffaggi di sostegno.
Diametro collettore DN100
Il collettore sarà completo dei seguenti attacchi flangiati:
- n.2 DN 100
Saranno inoltre realizzati gli attacchi DN 15 necessari per sonde, strumenti di misura e valvola di drenaggio.
Completo di isolamento termico e anticondensa spessore 60mm e finitura esterna in lamierino di alluminio 6/10mm.
Completo di staffaggi di sostegno.</t>
    </r>
  </si>
  <si>
    <t>m</t>
  </si>
  <si>
    <r>
      <rPr>
        <b/>
        <sz val="11"/>
        <color theme="1"/>
        <rFont val="Calibri"/>
        <family val="2"/>
        <scheme val="minor"/>
      </rPr>
      <t>Tubazioni in PEAD PE100 De63</t>
    </r>
    <r>
      <rPr>
        <sz val="11"/>
        <color theme="1"/>
        <rFont val="Calibri"/>
        <family val="2"/>
        <scheme val="minor"/>
      </rPr>
      <t xml:space="preserve">
Tubazioni in pead per acqua potabile PE 100 UNI EN 12201 PN 16 - SDR 11, complete di raccorderia, pezzi speciali, giunzioni, guarnizioni e staffaggi. 
I prezzi unitari includono maggiorazione sia per completamenti sopra indicati sia per sfridi, e devono essere applicati alla lunghezza misurata sull'asse.
Diametri (De: diametro esterno x spessore, in mm): - De63x 5,8mm</t>
    </r>
  </si>
  <si>
    <r>
      <rPr>
        <b/>
        <sz val="11"/>
        <color theme="1"/>
        <rFont val="Calibri"/>
        <family val="2"/>
        <scheme val="minor"/>
      </rPr>
      <t>Valvola di intercettazione a sfera in ottone - DN15</t>
    </r>
    <r>
      <rPr>
        <sz val="11"/>
        <color theme="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DN15</t>
    </r>
  </si>
  <si>
    <r>
      <rPr>
        <b/>
        <sz val="11"/>
        <color theme="1"/>
        <rFont val="Calibri"/>
        <family val="2"/>
        <scheme val="minor"/>
      </rPr>
      <t>Valvola di intercettazione a sfera in ottone - DN25</t>
    </r>
    <r>
      <rPr>
        <sz val="11"/>
        <color theme="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DN25</t>
    </r>
  </si>
  <si>
    <r>
      <rPr>
        <b/>
        <sz val="11"/>
        <color theme="1"/>
        <rFont val="Calibri"/>
        <family val="2"/>
        <scheme val="minor"/>
      </rPr>
      <t>Valvola di intercettazione a sfera in ottone - DN40</t>
    </r>
    <r>
      <rPr>
        <sz val="11"/>
        <color theme="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DN40</t>
    </r>
  </si>
  <si>
    <r>
      <rPr>
        <b/>
        <sz val="11"/>
        <color theme="1"/>
        <rFont val="Calibri"/>
        <family val="2"/>
        <scheme val="minor"/>
      </rPr>
      <t>Valvola di intercettazione a sfera in ottone - DN50</t>
    </r>
    <r>
      <rPr>
        <sz val="11"/>
        <color theme="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DN50</t>
    </r>
  </si>
  <si>
    <r>
      <rPr>
        <b/>
        <sz val="11"/>
        <color theme="1"/>
        <rFont val="Calibri"/>
        <family val="2"/>
        <scheme val="minor"/>
      </rPr>
      <t>Valvola di intercettazione a farfalla - DN65</t>
    </r>
    <r>
      <rPr>
        <sz val="11"/>
        <color theme="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DN65</t>
    </r>
  </si>
  <si>
    <r>
      <rPr>
        <b/>
        <sz val="11"/>
        <color theme="1"/>
        <rFont val="Calibri"/>
        <family val="2"/>
        <scheme val="minor"/>
      </rPr>
      <t>Valvola di intercettazione a farfalla - DN80</t>
    </r>
    <r>
      <rPr>
        <sz val="11"/>
        <color theme="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DN80</t>
    </r>
  </si>
  <si>
    <r>
      <rPr>
        <b/>
        <sz val="11"/>
        <color theme="1"/>
        <rFont val="Calibri"/>
        <family val="2"/>
        <scheme val="minor"/>
      </rPr>
      <t>Valvola di intercettazione a farfalla - DN100</t>
    </r>
    <r>
      <rPr>
        <sz val="11"/>
        <color theme="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DN100</t>
    </r>
  </si>
  <si>
    <r>
      <rPr>
        <b/>
        <sz val="11"/>
        <color theme="1"/>
        <rFont val="Calibri"/>
        <family val="2"/>
        <scheme val="minor"/>
      </rPr>
      <t>Valvola di ritegno a disco - DN100</t>
    </r>
    <r>
      <rPr>
        <sz val="11"/>
        <color theme="1"/>
        <rFont val="Calibri"/>
        <family val="2"/>
        <scheme val="minor"/>
      </rPr>
      <t xml:space="preserve">
Fornitura e posa in opera di valvola di ritegno a disco per montaggio tipo wafer adatta per acqua, pressione di esercizio max ammissibile PN16, temperatura di esercizio max ammissibile da -20°C a +100°C
DN100</t>
    </r>
  </si>
  <si>
    <r>
      <rPr>
        <b/>
        <sz val="11"/>
        <color theme="1"/>
        <rFont val="Calibri"/>
        <family val="2"/>
        <scheme val="minor"/>
      </rPr>
      <t>Valvola di sicurezza a membrana - DN25 - Pressione di taratura 5bar</t>
    </r>
    <r>
      <rPr>
        <sz val="11"/>
        <color theme="1"/>
        <rFont val="Calibri"/>
        <family val="2"/>
        <scheme val="minor"/>
      </rPr>
      <t xml:space="preserve">
F.p.o. di valvola di sicurezza a membrana per impianto di riscaldamento omologata INAIL, dotata di marchio CE secondo direttiva 97/23/CE
Dati tecnici:
- pressione di taratura = 5 bar
- diametro DN25</t>
    </r>
  </si>
  <si>
    <r>
      <rPr>
        <b/>
        <sz val="11"/>
        <color theme="1"/>
        <rFont val="Calibri"/>
        <family val="2"/>
        <scheme val="minor"/>
      </rPr>
      <t>Filtro ad y in linea - DN100</t>
    </r>
    <r>
      <rPr>
        <sz val="11"/>
        <color theme="1"/>
        <rFont val="Calibri"/>
        <family val="2"/>
        <scheme val="minor"/>
      </rPr>
      <t xml:space="preserve">
Fornitura e posa in opera di filtro a Y con cestello in acciaio inox, PN16.
Diametro DN100</t>
    </r>
  </si>
  <si>
    <r>
      <rPr>
        <b/>
        <sz val="11"/>
        <color theme="1"/>
        <rFont val="Calibri"/>
        <family val="2"/>
        <scheme val="minor"/>
      </rPr>
      <t>Giunto antivibrante in gomma - DN100</t>
    </r>
    <r>
      <rPr>
        <sz val="11"/>
        <color theme="1"/>
        <rFont val="Calibri"/>
        <family val="2"/>
        <scheme val="minor"/>
      </rPr>
      <t xml:space="preserve">
Fornitura e posa in opera di giunti elastici compensatori antivibranti, con canotto in gomma EPDM con rinforzo di nylon e flange in acciaio al carbonio zincato, adatti per impianti di riscaldamento e di condizionamento, cartelle rinforzate con treccia in acciao inox, flange forate ISO PN 10, temperatura di esercizio -10°C a +105°C, pressione max di esercizio 12 bar, flange dimensionate secondo la normativa EN 1092-1 ISO 7005.
Diametro DN100.</t>
    </r>
  </si>
  <si>
    <r>
      <rPr>
        <b/>
        <sz val="11"/>
        <color theme="1"/>
        <rFont val="Calibri"/>
        <family val="2"/>
        <scheme val="minor"/>
      </rPr>
      <t>Termometro</t>
    </r>
    <r>
      <rPr>
        <sz val="11"/>
        <color theme="1"/>
        <rFont val="Calibri"/>
        <family val="2"/>
        <scheme val="minor"/>
      </rPr>
      <t xml:space="preserve">
Fornitura e posa in opera di termometro da tubazione con quadrante 80 mm a gambo centrale, completo di pozzetto.</t>
    </r>
  </si>
  <si>
    <r>
      <rPr>
        <b/>
        <sz val="11"/>
        <color theme="1"/>
        <rFont val="Calibri"/>
        <family val="2"/>
        <scheme val="minor"/>
      </rPr>
      <t>Manometro</t>
    </r>
    <r>
      <rPr>
        <sz val="11"/>
        <color theme="1"/>
        <rFont val="Calibri"/>
        <family val="2"/>
        <scheme val="minor"/>
      </rPr>
      <t xml:space="preserve">
Fornitura e posa in opera di manometro per acqua con quadrante 80 mm ad attacco centrale e indice di riferimento, completo di ricciolo e rubinetto con flangetta di prova.</t>
    </r>
  </si>
  <si>
    <r>
      <rPr>
        <b/>
        <sz val="11"/>
        <color theme="1"/>
        <rFont val="Calibri"/>
        <family val="2"/>
        <scheme val="minor"/>
      </rPr>
      <t>Sonda di pressione</t>
    </r>
    <r>
      <rPr>
        <sz val="11"/>
        <color theme="1"/>
        <rFont val="Calibri"/>
        <family val="2"/>
        <scheme val="minor"/>
      </rPr>
      <t xml:space="preserve">
Fornitura e posa in opera di trasmettitore di pressione aria/acqua 0-10 V DC; 24Vac; 0-1600kPa con 2m tubo ed adattatore.
Il prezzo si intende comprensivo di allacciamento elettrico.</t>
    </r>
  </si>
  <si>
    <r>
      <rPr>
        <b/>
        <sz val="11"/>
        <color theme="1"/>
        <rFont val="Calibri"/>
        <family val="2"/>
        <scheme val="minor"/>
      </rPr>
      <t>Sonda di temperatura ad immersione</t>
    </r>
    <r>
      <rPr>
        <sz val="11"/>
        <color theme="1"/>
        <rFont val="Calibri"/>
        <family val="2"/>
        <scheme val="minor"/>
      </rPr>
      <t xml:space="preserve">
Fornitura e posa in opera di sonda di temperatura acqua ad immersione attiva conversione in segnale 4-20mA. Campo di temperatura -50/50°C. Lunghezza 200mm. Completa di pozzetto in ottone.
Il prezzo si intende comprensivo di allacciamento elettrico.</t>
    </r>
  </si>
  <si>
    <r>
      <rPr>
        <b/>
        <sz val="11"/>
        <color theme="1"/>
        <rFont val="Calibri"/>
        <family val="2"/>
        <scheme val="minor"/>
      </rPr>
      <t>Misuratore di portata acqua magnetico in linea - DN40</t>
    </r>
    <r>
      <rPr>
        <sz val="11"/>
        <color theme="1"/>
        <rFont val="Calibri"/>
        <family val="2"/>
        <scheme val="minor"/>
      </rPr>
      <t xml:space="preserve">
Fornitura e posa in opera di misuratore di portata acqua magnetivo costituito da tronchetto di misura in ghisa, con attacchi flangiati, convertitore elettronico montato a bordo, alimentazione a batteria, con display LCD, grado di protezione IP67, installato secondo le prescrizioni del manuale d'uso e manutenzione. Il prezzo si intende comprensivo di eventuale calibrazione ad opera di personale specializzato.
Caratteristiche tecniche principali:
- Precisione: +/- 5%
- PN16
- Diametro attacchi DN40.</t>
    </r>
  </si>
  <si>
    <r>
      <rPr>
        <b/>
        <sz val="11"/>
        <color theme="1"/>
        <rFont val="Calibri"/>
        <family val="2"/>
        <scheme val="minor"/>
      </rPr>
      <t>Valvola di ritegno a molla - DN50</t>
    </r>
    <r>
      <rPr>
        <sz val="11"/>
        <color theme="1"/>
        <rFont val="Calibri"/>
        <family val="2"/>
        <scheme val="minor"/>
      </rPr>
      <t xml:space="preserve">
Fornitura e posa in opera di valvola di ritegno a molla adatta per acqua, pressione di esercizio max ammissibile PN16, temperatura di esercizio max ammissibile da -20°C a +100°C
DN50</t>
    </r>
  </si>
  <si>
    <r>
      <rPr>
        <b/>
        <sz val="11"/>
        <color theme="1"/>
        <rFont val="Calibri"/>
        <family val="2"/>
        <scheme val="minor"/>
      </rPr>
      <t>Valvola di intercettazione a farfalla - DN50</t>
    </r>
    <r>
      <rPr>
        <sz val="11"/>
        <color theme="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DN50</t>
    </r>
  </si>
  <si>
    <r>
      <rPr>
        <b/>
        <sz val="11"/>
        <color theme="1"/>
        <rFont val="Calibri"/>
        <family val="2"/>
        <scheme val="minor"/>
      </rPr>
      <t>Tubazioni in acciaio nero senza saldatura UNI10255 - DN15</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DN15</t>
    </r>
  </si>
  <si>
    <r>
      <rPr>
        <b/>
        <sz val="11"/>
        <color theme="1"/>
        <rFont val="Calibri"/>
        <family val="2"/>
        <scheme val="minor"/>
      </rPr>
      <t>Tubazioni in acciaio nero senza saldatura UNI10255 - DN32</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DN32</t>
    </r>
  </si>
  <si>
    <r>
      <rPr>
        <b/>
        <sz val="11"/>
        <color theme="1"/>
        <rFont val="Calibri"/>
        <family val="2"/>
        <scheme val="minor"/>
      </rPr>
      <t>Tubazioni in acciaio nero senza saldatura UNI10255 - DN40</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DN40</t>
    </r>
  </si>
  <si>
    <r>
      <rPr>
        <b/>
        <sz val="11"/>
        <color theme="1"/>
        <rFont val="Calibri"/>
        <family val="2"/>
        <scheme val="minor"/>
      </rPr>
      <t>Tubazioni in acciaio nero senza saldatura UNI10255 - DN65</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DN65</t>
    </r>
  </si>
  <si>
    <r>
      <rPr>
        <b/>
        <sz val="11"/>
        <color theme="1"/>
        <rFont val="Calibri"/>
        <family val="2"/>
        <scheme val="minor"/>
      </rPr>
      <t>Tubazioni in acciaio nero senza saldatura UNI10255 - DN80</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DN80</t>
    </r>
  </si>
  <si>
    <r>
      <rPr>
        <b/>
        <sz val="11"/>
        <color theme="1"/>
        <rFont val="Calibri"/>
        <family val="2"/>
        <scheme val="minor"/>
      </rPr>
      <t>Tubazioni in acciaio nero senza saldatura UNI10255 - DN100</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DN100</t>
    </r>
  </si>
  <si>
    <t>m2</t>
  </si>
  <si>
    <r>
      <rPr>
        <b/>
        <sz val="11"/>
        <color theme="1"/>
        <rFont val="Calibri"/>
        <family val="2"/>
        <scheme val="minor"/>
      </rPr>
      <t>Finitura esterna in lamierino di alluminio spessore 6/10</t>
    </r>
    <r>
      <rPr>
        <sz val="11"/>
        <color theme="1"/>
        <rFont val="Calibri"/>
        <family val="2"/>
        <scheme val="minor"/>
      </rPr>
      <t xml:space="preserve">
Fornitura e posa in opera di finitura esterna isolamento tubazioni comprendente rivestimento esterno in lamierino di alluminio di spessore 6/10 mm.
Gli aumenti di prezzo includono una maggiorazione per: forme speciali (valvolame e apparecchiature da computare a parte), sigillatura giunti a tenuta d'acqua per tubazioni ubicate all'esterno, materiali di fissaggio, accessori vari di montaggio e sfridi.</t>
    </r>
  </si>
  <si>
    <r>
      <rPr>
        <b/>
        <sz val="11"/>
        <color theme="1"/>
        <rFont val="Calibri"/>
        <family val="2"/>
        <scheme val="minor"/>
      </rPr>
      <t>Tubazioni in acciaio nero senza saldatura UNI10255 - DN50</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DN50</t>
    </r>
  </si>
  <si>
    <t>a corpo</t>
  </si>
  <si>
    <t>IM_ID01</t>
  </si>
  <si>
    <t>IM_IS01</t>
  </si>
  <si>
    <r>
      <rPr>
        <b/>
        <sz val="11"/>
        <color theme="1"/>
        <rFont val="Calibri"/>
        <family val="2"/>
        <scheme val="minor"/>
      </rPr>
      <t>Sistema di supervisione</t>
    </r>
    <r>
      <rPr>
        <sz val="11"/>
        <color theme="1"/>
        <rFont val="Calibri"/>
        <family val="2"/>
        <scheme val="minor"/>
      </rPr>
      <t xml:space="preserve">
Fornitura e posa in opera di  sistema di supervisione e regolazione a serviziodegli impianti tecnologici del nuovo fabbricato, comprendente fornitura e posa in opera di materiale a quadro e in campo, programmazione logiche e sviluppo Scada per la gestione delle utenze, come descritto nello schema funzionale, nella relazione tecnica di progetto.
Il prezzo è per il sistema finito e funzionante fornito in opera e si intende comprensivo di:
- installazione degli elementi a quadro all'interno di quadri esistenti o di nuova fornitura, compreso l'aggiornamento degli schemi elettrici dei quadri e delle dichiarazioni di conformità;
- carpenteria in acciaio zincato per contenimento di apparecchiature di regolazione, completa di porta trasparente e/o cieca, serratura con chiave, apparecchiature elettriche di comando e protezione;
- collegamenti elettrici tra gli elementi in campo e le morsettiere dei moduli I/O come da specifiche del fornitore del sistema, comprese le vie cavi ove necessario;
- collegamenti elettrici tra i quadri elettrici delle apparecchiature fornite da terzi (QE, ecc) e le morsettiere dei moduli I/O come da specifiche del fornitore del sistema, comprese le vie cavi ove necessario;
- collegamenti elettrici tra i moduli remoti di I/O ed i controllori mediante cavo bus come da specifiche del fornitore del sistema, comprese le vie cavi ove necessario;
- collegamenti elettrici tra i regolatori remoti installati in campo ed i controllori principali (concentratori) mediante cavo bus come da specifiche del fornitore del sistema, comprese le vie cavi ove necessario;
- collegamenti elettrici tra i regolatori principali  mediante cavo bus come da specifiche del fornitore del sistema, comprese le vie cavi ove necessario;
- collegamenti elettrici tra i regolatori principali ed il sistema di supervisione come da specifiche del fornitore del sistema, comprese le vie cavi ove necessario;
- commissioning;
- engineering;
- integrazione dei punti controllati gestiti da apparecchiature di terze parti, come indicato sugli schemi funzionali ed elenchi punti
- realizzazione di pagine grafiche e implementazione di tutti i punti controllati;
- programmazione del sistema in fabbrica e on-site comprese trasferte dei tecnici abilitati (dovranno essere programmate tutte le funzioni descritte nella relazione tecnica di progetto, nello schema funzionale e nelle specifiche tecniche);
- avviamento e collaudo del sistema, compresa assistenza alla D.LL. per i collaudi funzionali;
- formazione del personale della Committenza adibito alla gestione del sistema di supervisione ed alla manutenzione degli impianti tecnologici
Compresa la consegna alla committente di tutti i programmi elaborati per l'intervento in oggetto in formato sorgente commentato su supporto informatic</t>
    </r>
  </si>
  <si>
    <r>
      <rPr>
        <b/>
        <sz val="11"/>
        <color theme="1"/>
        <rFont val="Calibri"/>
        <family val="2"/>
        <scheme val="minor"/>
      </rPr>
      <t>Valvola di ritegno a molla - DN25</t>
    </r>
    <r>
      <rPr>
        <sz val="11"/>
        <color theme="1"/>
        <rFont val="Calibri"/>
        <family val="2"/>
        <scheme val="minor"/>
      </rPr>
      <t xml:space="preserve">
Fornitura e posa in opera di valvola di ritegno a molla adatta per acqua, pressione di esercizio max ammissibile PN16, temperatura di esercizio max ammissibile da -20°C a +100°C
DN25</t>
    </r>
  </si>
  <si>
    <r>
      <rPr>
        <b/>
        <sz val="11"/>
        <color theme="1"/>
        <rFont val="Calibri"/>
        <family val="2"/>
        <scheme val="minor"/>
      </rPr>
      <t>Collettore di distribuzione in acciaio nero DN200 L=1200mm</t>
    </r>
    <r>
      <rPr>
        <sz val="11"/>
        <color theme="1"/>
        <rFont val="Calibri"/>
        <family val="2"/>
        <scheme val="minor"/>
      </rPr>
      <t xml:space="preserve">
Collettore di distribuzione  in acciaio al carbonio con fondi bombati saldati, isolamento termico e staffaggi di sostegno.
Diametro collettore DN100
Il collettore sarà completo dei seguenti attacchi flangiati:
- n.2 DN 100
Saranno inoltre realizzati gli attacchi DN 15 necessari per sonde, strumenti di misura e valvola di drenaggio.
Completo di isolamento termico e anticondensa spessore 60mm e finitura esterna in lamierino di alluminio 6/10mm.
Completo di staffaggi di sostegno.</t>
    </r>
  </si>
  <si>
    <r>
      <rPr>
        <b/>
        <sz val="11"/>
        <color theme="1"/>
        <rFont val="Calibri"/>
        <family val="2"/>
        <scheme val="minor"/>
      </rPr>
      <t>Collettore di distribuzione in acciaio inox AISI 316L DN50 L=1200mm</t>
    </r>
    <r>
      <rPr>
        <sz val="11"/>
        <color theme="1"/>
        <rFont val="Calibri"/>
        <family val="2"/>
        <scheme val="minor"/>
      </rPr>
      <t xml:space="preserve">
Collettore di distribuzione  in acciaio inox AISI 316L con fondi bombati saldati, isolamento termico e staffaggi di sostegno.
Diametro collettore DN100
Il collettore sarà completo dei seguenti attacchi flangiati:
- n.2 DN 100
Saranno inoltre realizzati gli attacchi DN 15 necessari per sonde, strumenti di misura e valvola di drenaggio.
Completo di isolamento termico e anticondensa spessore 60mm e finitura esterna in lamierino di alluminio 6/10mm.
Completo di staffaggi di sostegno.</t>
    </r>
  </si>
  <si>
    <r>
      <rPr>
        <b/>
        <sz val="11"/>
        <color theme="1"/>
        <rFont val="Calibri"/>
        <family val="2"/>
        <scheme val="minor"/>
      </rPr>
      <t>Elettropompa P-101/P-102</t>
    </r>
    <r>
      <rPr>
        <sz val="11"/>
        <color theme="1"/>
        <rFont val="Calibri"/>
        <family val="2"/>
        <scheme val="minor"/>
      </rPr>
      <t xml:space="preserve">
Fornitura e posa in opera  di elettropompa centrifuga ad asse orizzontale, di tipo moblocco con inverter installato a bordo unità.
Caratteristiche come da specifica tecnica. Caratteristiche:
·Portata: 4.6 m³/h
· Prevalenza: 100 kPa
· Potenza assorbita: 0.75 kW
Tipo Grundfoss modenllo NBE 32-200.1/179 con inverter e sonde di pressione o similare</t>
    </r>
  </si>
  <si>
    <r>
      <rPr>
        <b/>
        <sz val="11"/>
        <color theme="1"/>
        <rFont val="Calibri"/>
        <family val="2"/>
        <scheme val="minor"/>
      </rPr>
      <t>Elettropompa P-201/P-202</t>
    </r>
    <r>
      <rPr>
        <sz val="11"/>
        <color theme="1"/>
        <rFont val="Calibri"/>
        <family val="2"/>
        <scheme val="minor"/>
      </rPr>
      <t xml:space="preserve">
Fornitura e posa in opera  di elettropompa centrifuga ad asse orizzontale, di tipo moblocco con inverter installato a bordo unità.
Caratteristiche come da specifica tecnica. Caratteristiche:
·Portata: 53.7 m³/h
· Prevalenza: 150 kPa
· Potenza assorbita: 3.0 kW
Tipo Grundfoss modenllo NBE 50-200/219 con inverter e sonde di pressione o similare</t>
    </r>
  </si>
  <si>
    <r>
      <rPr>
        <b/>
        <sz val="11"/>
        <color theme="1"/>
        <rFont val="Calibri"/>
        <family val="2"/>
        <scheme val="minor"/>
      </rPr>
      <t>Elettropompa P-301/P-302</t>
    </r>
    <r>
      <rPr>
        <sz val="11"/>
        <color theme="1"/>
        <rFont val="Calibri"/>
        <family val="2"/>
        <scheme val="minor"/>
      </rPr>
      <t xml:space="preserve">
Fornitura e posa in opera  di elettropompa centrifuga ad asse orizzontale, di tipo moblocco con inverter installato a bordo unità.
Caratteristiche come da specifica tecnica. Caratteristiche:
·Portata: 116 m³/h
· Prevalenza: 180 kPa
· Potenza assorbita: 7.5 kW
Tipo Grundfoss modenllo NBE 65-160/143 con inverter e sonde di pressione o similare</t>
    </r>
  </si>
  <si>
    <r>
      <rPr>
        <b/>
        <sz val="11"/>
        <rFont val="Calibri"/>
        <family val="2"/>
        <scheme val="minor"/>
      </rPr>
      <t>Scambiatore di calore a piastre SC-101/SC-102</t>
    </r>
    <r>
      <rPr>
        <sz val="11"/>
        <rFont val="Calibri"/>
        <family val="2"/>
        <scheme val="minor"/>
      </rPr>
      <t xml:space="preserve">
Fornitura e posa in opera di scambiatore di calore a piastre, comprensivo di isolamento termico, per produzione acqua calda sanitaria.
Caratteristiche come da specifica tecnica.
Caratteristiche generali:
- Potenza termica: 280 kW
- Lato Primario Temperatura M/R-Portata-DP: 85/65°C - 12mc/h - 3mca
- Lato Secondario Temperatura M/R-Portata-DP: 10/60°C - 4.8mc/h - 5mca</t>
    </r>
  </si>
  <si>
    <r>
      <rPr>
        <b/>
        <sz val="11"/>
        <rFont val="Calibri"/>
        <family val="2"/>
        <scheme val="minor"/>
      </rPr>
      <t>Scambiatore di calore a piastre SC-201/SC-202</t>
    </r>
    <r>
      <rPr>
        <sz val="11"/>
        <rFont val="Calibri"/>
        <family val="2"/>
        <scheme val="minor"/>
      </rPr>
      <t xml:space="preserve">
Fornitura e posa in opera di scambiatore di calore a piastre, comprensivo di isolamento termico, a servizio del circuito di acqua calda per riscaldamento.
Caratteristiche come da specifica tecnica.
Caratteristiche generali:
- Potenza termica: 630 kW
- Lato Primario Temperatura M/R-Portata-DP: 85/65°C - 27mc/h - 3mca
- Lato Secondario Temperatura M/R-Portata-DP: 40/50°C - 53.7mc/h - 5mca</t>
    </r>
  </si>
  <si>
    <r>
      <rPr>
        <b/>
        <sz val="11"/>
        <rFont val="Calibri"/>
        <family val="2"/>
        <scheme val="minor"/>
      </rPr>
      <t>Scambiatore di calore a piastre SC-301</t>
    </r>
    <r>
      <rPr>
        <sz val="11"/>
        <rFont val="Calibri"/>
        <family val="2"/>
        <scheme val="minor"/>
      </rPr>
      <t xml:space="preserve">
Fornitura e posa in opera di scambiatore di calore a piastre, comprensivo di isolamento termico, a servizio del circuito di acqua refrigerata.
Caratteristiche come da specifica tecnica.
Caratteristiche generali:
- Potenza termica: 740 kW
- Lato Primario Temperatura M/R-Portata-DP: 7/12°C - 116mc/h - 5mca
- Lato Secondario Temperatura M/R-Portata-DP: 13/8°C - 116mc/h - 5mca</t>
    </r>
  </si>
  <si>
    <r>
      <t xml:space="preserve">Vaso di espansione a membrana prepressurizzato VE-201, capacità 24 Litri 
</t>
    </r>
    <r>
      <rPr>
        <sz val="11"/>
        <color theme="1"/>
        <rFont val="Calibri"/>
        <family val="2"/>
        <scheme val="minor"/>
      </rPr>
      <t>Vaso d’espansione saldato, per impianti di riscaldamento, certificato CE.
Volume e pressione variabili.
Membrana a diaframma.
Pressione di pretaratura: 1.5 bar
Pressione max d’esercizio: 10 bar
Campo di temperatura sistema: -10÷120°C
Campo di temperatura membrana: -10÷70°C
Max. percentuale di glicole: 50%
Volume 24 litri</t>
    </r>
  </si>
  <si>
    <r>
      <rPr>
        <b/>
        <sz val="11"/>
        <color theme="1"/>
        <rFont val="Calibri"/>
        <family val="2"/>
        <scheme val="minor"/>
      </rPr>
      <t>Valvola di intercettazione a farfalla - DN150</t>
    </r>
    <r>
      <rPr>
        <sz val="11"/>
        <color theme="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DN150</t>
    </r>
  </si>
  <si>
    <r>
      <rPr>
        <b/>
        <sz val="11"/>
        <color theme="1"/>
        <rFont val="Calibri"/>
        <family val="2"/>
        <scheme val="minor"/>
      </rPr>
      <t>Valvola di ritegno a disco - DN150</t>
    </r>
    <r>
      <rPr>
        <sz val="11"/>
        <color theme="1"/>
        <rFont val="Calibri"/>
        <family val="2"/>
        <scheme val="minor"/>
      </rPr>
      <t xml:space="preserve">
Fornitura e posa in opera di valvola di ritegno a disco per montaggio tipo wafer adatta per acqua, pressione di esercizio max ammissibile PN16, temperatura di esercizio max ammissibile da -20°C a +100°C
DN150</t>
    </r>
  </si>
  <si>
    <r>
      <rPr>
        <b/>
        <sz val="11"/>
        <color theme="1"/>
        <rFont val="Calibri"/>
        <family val="2"/>
        <scheme val="minor"/>
      </rPr>
      <t>Valvola di ritegno a molla - DN40</t>
    </r>
    <r>
      <rPr>
        <sz val="11"/>
        <color theme="1"/>
        <rFont val="Calibri"/>
        <family val="2"/>
        <scheme val="minor"/>
      </rPr>
      <t xml:space="preserve">
Fornitura e posa in opera di valvola di ritegno a molla adatta per acqua, pressione di esercizio max ammissibile PN16, temperatura di esercizio max ammissibile da -20°C a +100°C
DN40</t>
    </r>
  </si>
  <si>
    <r>
      <rPr>
        <b/>
        <sz val="11"/>
        <color theme="1"/>
        <rFont val="Calibri"/>
        <family val="2"/>
        <scheme val="minor"/>
      </rPr>
      <t>Giunto antivibrante in gomma - DN150</t>
    </r>
    <r>
      <rPr>
        <sz val="11"/>
        <color theme="1"/>
        <rFont val="Calibri"/>
        <family val="2"/>
        <scheme val="minor"/>
      </rPr>
      <t xml:space="preserve">
Fornitura e posa in opera di giunti elastici compensatori antivibranti, con canotto in gomma EPDM con rinforzo di nylon e flange in acciaio al carbonio zincato, adatti per impianti di riscaldamento e di condizionamento, cartelle rinforzate con treccia in acciao inox, flange forate ISO PN 10, temperatura di esercizio -10°C a +105°C, pressione max di esercizio 12 bar, flange dimensionate secondo la normativa EN 1092-1 ISO 7005.
Diametro DN150.</t>
    </r>
  </si>
  <si>
    <r>
      <rPr>
        <b/>
        <sz val="11"/>
        <color theme="1"/>
        <rFont val="Calibri"/>
        <family val="2"/>
        <scheme val="minor"/>
      </rPr>
      <t>Giunto antivibrante in gomma - DN40</t>
    </r>
    <r>
      <rPr>
        <sz val="11"/>
        <color theme="1"/>
        <rFont val="Calibri"/>
        <family val="2"/>
        <scheme val="minor"/>
      </rPr>
      <t xml:space="preserve">
Fornitura e posa in opera di giunti elastici compensatori antivibranti, con canotto in gomma EPDM con rinforzo di nylon e flange in acciaio al carbonio zincato, adatti per impianti di riscaldamento e di condizionamento, cartelle rinforzate con treccia in acciao inox, flange forate ISO PN 10, temperatura di esercizio -10°C a +105°C, pressione max di esercizio 12 bar, flange dimensionate secondo la normativa EN 1092-1 ISO 7005.
Diametro DN40.</t>
    </r>
  </si>
  <si>
    <r>
      <rPr>
        <b/>
        <sz val="11"/>
        <color theme="1"/>
        <rFont val="Calibri"/>
        <family val="2"/>
        <scheme val="minor"/>
      </rPr>
      <t>Filtro ad y in linea - DN150</t>
    </r>
    <r>
      <rPr>
        <sz val="11"/>
        <color theme="1"/>
        <rFont val="Calibri"/>
        <family val="2"/>
        <scheme val="minor"/>
      </rPr>
      <t xml:space="preserve">
Fornitura e posa in opera di filtro a Y con cestello in acciaio inox, PN16.
Diametro DN150</t>
    </r>
  </si>
  <si>
    <r>
      <rPr>
        <b/>
        <sz val="11"/>
        <color theme="1"/>
        <rFont val="Calibri"/>
        <family val="2"/>
        <scheme val="minor"/>
      </rPr>
      <t>Filtro ad y in linea - DN65</t>
    </r>
    <r>
      <rPr>
        <sz val="11"/>
        <color theme="1"/>
        <rFont val="Calibri"/>
        <family val="2"/>
        <scheme val="minor"/>
      </rPr>
      <t xml:space="preserve">
Fornitura e posa in opera di filtro a Y con cestello in acciaio inox, PN16.
Diametro DN65</t>
    </r>
  </si>
  <si>
    <r>
      <rPr>
        <b/>
        <sz val="11"/>
        <color theme="1"/>
        <rFont val="Calibri"/>
        <family val="2"/>
        <scheme val="minor"/>
      </rPr>
      <t xml:space="preserve">Contalitri per acqua sanitaria DN25
</t>
    </r>
    <r>
      <rPr>
        <sz val="11"/>
        <color theme="1"/>
        <rFont val="Calibri"/>
        <family val="2"/>
        <scheme val="minor"/>
      </rPr>
      <t>Fornitura e posa di contalitri per acqua sanitaria d'utenza, integrabile in sistemi centralizzati con modulo di utenza, con contatore a lettura diretta locale composto da: contatore volumetrico a lettura diretta; valvola di intercettazione a sfera con ritegno incorporato e accessori di fissaggio: DN25</t>
    </r>
  </si>
  <si>
    <r>
      <t xml:space="preserve">Misuratore di energia termica con contatore magnetico DN25
</t>
    </r>
    <r>
      <rPr>
        <sz val="11"/>
        <color theme="1"/>
        <rFont val="Calibri"/>
        <family val="2"/>
        <scheme val="minor"/>
      </rPr>
      <t>Fornitura e posa in opera di sistema per la misurazione in continuo di energia termica e frigorfera conmposto da:
- Misuratore di portata magnetico con attacchi flangiati. Uscita 4..20mA verso integratore
- n.2 sonde di temperatura ad immersione per tubazioni
- Integratore per calcolo energia termica/frigforifera prodotto istantanea a norma EN1434. 
Accuratezza di misura +/- 0.20%
Alimentazione 230V
Il sistema sarà dotato di interfaccia Modbus RTU RS485 per comunicazione verso sistema di supervisione
Sono compresi nel prezzo:
- Installazione contatore e sonde di temperatura su tubazione comprese riduzioni e flange.
- Installazzione di integratore su piantana in acciaio inox in prosismità del misuratore
- Collegametni elettrici tra sonde di temperatura e misuratore di portata e integratore
- Programmazione, taratura e commissioniìng
Diametro misuratore di portata DN25</t>
    </r>
  </si>
  <si>
    <r>
      <t xml:space="preserve">Misuratore di energia termica con contatore magnetico DN80
</t>
    </r>
    <r>
      <rPr>
        <sz val="11"/>
        <color theme="1"/>
        <rFont val="Calibri"/>
        <family val="2"/>
        <scheme val="minor"/>
      </rPr>
      <t>Fornitura e posa in opera di sistema per la misurazione in continuo di energia termica e frigorfera conmposto da:
- Misuratore di portata magnetico con attacchi flangiati. Uscita 4..20mA verso integratore
- n.2 sonde di temperatura ad immersione per tubazioni
- Integratore per calcolo energia termica/frigforifera prodotto istantanea a norma EN1434. 
Accuratezza di misura +/- 0.20%
Alimentazione 230V
Il sistema sarà dotato di interfaccia Modbus RTU RS485 per comunicazione verso sistema di supervisione
Sono compresi nel prezzo:
- Installazione contatore e sonde di temperatura su tubazione comprese riduzioni e flange.
- Installazzione di integratore su piantana in acciaio inox in prosismità del misuratore
- Collegametni elettrici tra sonde di temperatura e misuratore di portata e integratore
- Programmazione, taratura e commissioniìng
Diametro misuratore di portata DN80</t>
    </r>
  </si>
  <si>
    <r>
      <rPr>
        <b/>
        <sz val="11"/>
        <rFont val="Calibri"/>
        <family val="2"/>
        <scheme val="minor"/>
      </rPr>
      <t>Valvola di bilanciamento e regolazione indipendente dalla pressione DN25</t>
    </r>
    <r>
      <rPr>
        <sz val="11"/>
        <rFont val="Calibri"/>
        <family val="2"/>
        <scheme val="minor"/>
      </rPr>
      <t xml:space="preserve">
Fornitura e posa in opera di valvola a di bilanciamento e regolazione indipendente dalla pressione con attuatore elettrico 24V e prese manometriche
Attacchi filettati
Caratteristiche come da specifica tecnica
DN25</t>
    </r>
  </si>
  <si>
    <r>
      <rPr>
        <b/>
        <sz val="11"/>
        <rFont val="Calibri"/>
        <family val="2"/>
        <scheme val="minor"/>
      </rPr>
      <t>Valvola di bilanciamento e regolazione indipendente dalla pressione DN65</t>
    </r>
    <r>
      <rPr>
        <sz val="11"/>
        <rFont val="Calibri"/>
        <family val="2"/>
        <scheme val="minor"/>
      </rPr>
      <t xml:space="preserve">
Fornitura e posa in opera di valvola a di bilanciamento e regolazione indipendente dalla pressione con attuatore elettrico 24V e prese manometriche
Attacchi filettati
Caratteristiche come da specifica tecnica
DN65</t>
    </r>
  </si>
  <si>
    <r>
      <rPr>
        <b/>
        <sz val="11"/>
        <rFont val="Calibri"/>
        <family val="2"/>
        <scheme val="minor"/>
      </rPr>
      <t>Valvola di bilanciamento e regolazione indipendente dalla pressione DN50</t>
    </r>
    <r>
      <rPr>
        <sz val="11"/>
        <rFont val="Calibri"/>
        <family val="2"/>
        <scheme val="minor"/>
      </rPr>
      <t xml:space="preserve">
Fornitura e posa in opera di valvola a di bilanciamento e regolazione indipendente dalla pressione con attuatore elettrico 24V e prese manometriche
Attacchi filettati
Caratteristiche come da specifica tecnica
DN50</t>
    </r>
  </si>
  <si>
    <r>
      <rPr>
        <b/>
        <sz val="11"/>
        <rFont val="Calibri"/>
        <family val="2"/>
        <scheme val="minor"/>
      </rPr>
      <t>Valvola di bilanciamento e regolazione indipendente dalla pressione DN40</t>
    </r>
    <r>
      <rPr>
        <sz val="11"/>
        <rFont val="Calibri"/>
        <family val="2"/>
        <scheme val="minor"/>
      </rPr>
      <t xml:space="preserve">
Fornitura e posa in opera di valvola a di bilanciamento e regolazione indipendente dalla pressione con attuatore elettrico 24V e prese manometriche
Attacchi filettati
Caratteristiche come da specifica tecnica
DN40</t>
    </r>
  </si>
  <si>
    <r>
      <rPr>
        <b/>
        <sz val="11"/>
        <rFont val="Calibri"/>
        <family val="2"/>
        <scheme val="minor"/>
      </rPr>
      <t>Valvola di bilanciamento e regolazione indipendente dalla pressione DN32</t>
    </r>
    <r>
      <rPr>
        <sz val="11"/>
        <rFont val="Calibri"/>
        <family val="2"/>
        <scheme val="minor"/>
      </rPr>
      <t xml:space="preserve">
Fornitura e posa in opera di valvola a di bilanciamento e regolazione indipendente dalla pressione con attuatore elettrico 24V e prese manometriche
Attacchi filettati
Caratteristiche come da specifica tecnica
DN32</t>
    </r>
  </si>
  <si>
    <r>
      <rPr>
        <b/>
        <sz val="11"/>
        <rFont val="Calibri"/>
        <family val="2"/>
        <scheme val="minor"/>
      </rPr>
      <t xml:space="preserve">Valvola di regolazione a globo modulante con attuatore elettrico DN80
</t>
    </r>
    <r>
      <rPr>
        <sz val="11"/>
        <rFont val="Calibri"/>
        <family val="2"/>
        <scheme val="minor"/>
      </rPr>
      <t>Fornitura e posa in opera di valvola a globo di regolazione a due vie, con corpo in ghisa sferoidale GGG40.3, otturatore e sede in acciaio inox AISI 304, stelo in acciaio inox AISI 316, completa di attuatore elettrico, ingresso 4-20 mA o 0..10V, uscita feedback 4-20 mA o 0..10V, kit di montaggio. Il prezzo si intende comprensivo di collegamenti elettrici. Completa di certificato di collaudo.
Attacchi flangiati
Caratteristiche come da specifica tecnica
DN80</t>
    </r>
  </si>
  <si>
    <r>
      <rPr>
        <b/>
        <sz val="11"/>
        <rFont val="Calibri"/>
        <family val="2"/>
        <scheme val="minor"/>
      </rPr>
      <t xml:space="preserve">Valvola di regolazione a globo modulante con attuatore elettrico DN125
</t>
    </r>
    <r>
      <rPr>
        <sz val="11"/>
        <rFont val="Calibri"/>
        <family val="2"/>
        <scheme val="minor"/>
      </rPr>
      <t>Fornitura e posa in opera di valvola a globo di regolazione a due vie, con corpo in ghisa sferoidale GGG40.3, otturatore e sede in acciaio inox AISI 304, stelo in acciaio inox AISI 316, completa di attuatore elettrico, ingresso 4-20 mA o 0..10V, uscita feedback 4-20 mA o 0..10V, kit di montaggio. Il prezzo si intende comprensivo di collegamenti elettrici. Completa di certificato di collaudo.
Attacchi flangiati
Caratteristiche come da specifica tecnica
DN125</t>
    </r>
  </si>
  <si>
    <r>
      <rPr>
        <b/>
        <sz val="11"/>
        <color theme="1"/>
        <rFont val="Calibri"/>
        <family val="2"/>
        <scheme val="minor"/>
      </rPr>
      <t>Valvola di intercettazione a sfera in ottone - DN32</t>
    </r>
    <r>
      <rPr>
        <sz val="11"/>
        <color theme="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DN32</t>
    </r>
  </si>
  <si>
    <r>
      <rPr>
        <b/>
        <sz val="11"/>
        <color theme="1"/>
        <rFont val="Calibri"/>
        <family val="2"/>
        <scheme val="minor"/>
      </rPr>
      <t>Tubazioni in acciaio inox AISI 316L - DN40 x 3,0 mm</t>
    </r>
    <r>
      <rPr>
        <sz val="11"/>
        <color theme="1"/>
        <rFont val="Calibri"/>
        <family val="2"/>
        <scheme val="minor"/>
      </rPr>
      <t xml:space="preserve">
Fornitura e posa in opera di tubazioni in acciaio inox AISI 316L, complete di raccorderia, pezzi speciali, giunzioni, guarnizioni e staffaggi. Saldatura realizzata in modo da garantire una superficie interna del tubo perfettamente liscia e priva di depositi. I prezzi unitari includono maggiorazione sia per completamenti sopra indicati sia per sfridi, e devono essere applicati alla lunghezza misurata sull'asse.
Diametri (DN diametro nominale x spessore, in mm): - DN40 x 3,0 mm</t>
    </r>
  </si>
  <si>
    <r>
      <rPr>
        <b/>
        <sz val="11"/>
        <color theme="1"/>
        <rFont val="Calibri"/>
        <family val="2"/>
        <scheme val="minor"/>
      </rPr>
      <t>Tubazioni in acciaio inox AISI 316L - DN50 x 3,0 mm</t>
    </r>
    <r>
      <rPr>
        <sz val="11"/>
        <color theme="1"/>
        <rFont val="Calibri"/>
        <family val="2"/>
        <scheme val="minor"/>
      </rPr>
      <t xml:space="preserve">
Fornitura e posa in opera di tubazioni in acciaio inox AISI 316L, complete di raccorderia, pezzi speciali, giunzioni, guarnizioni e staffaggi. Saldatura realizzata in modo da garantire una superficie interna del tubo perfettamente liscia e priva di depositi. I prezzi unitari includono maggiorazione sia per completamenti sopra indicati sia per sfridi, e devono essere applicati alla lunghezza misurata sull'asse.
Diametri (DN diametro nominale x spessore, in mm): - DN50 x 3,0 mm</t>
    </r>
  </si>
  <si>
    <r>
      <rPr>
        <b/>
        <sz val="11"/>
        <color theme="1"/>
        <rFont val="Calibri"/>
        <family val="2"/>
        <scheme val="minor"/>
      </rPr>
      <t>Tubazioni in acciaio inox AISI 316L - DN25 x 3,0 mm</t>
    </r>
    <r>
      <rPr>
        <sz val="11"/>
        <color theme="1"/>
        <rFont val="Calibri"/>
        <family val="2"/>
        <scheme val="minor"/>
      </rPr>
      <t xml:space="preserve">
Fornitura e posa in opera di tubazioni in acciaio inox AISI 316L, complete di raccorderia, pezzi speciali, giunzioni, guarnizioni e staffaggi. Saldatura realizzata in modo da garantire una superficie interna del tubo perfettamente liscia e priva di depositi. I prezzi unitari includono maggiorazione sia per completamenti sopra indicati sia per sfridi, e devono essere applicati alla lunghezza misurata sull'asse.
Diametri (DN diametro nominale x spessore, in mm): - DN25 x 3,0 mm</t>
    </r>
  </si>
  <si>
    <r>
      <rPr>
        <b/>
        <sz val="11"/>
        <color theme="1"/>
        <rFont val="Calibri"/>
        <family val="2"/>
        <scheme val="minor"/>
      </rPr>
      <t>Tubazioni in acciaio nero senza saldatura UNI10216 - DN150</t>
    </r>
    <r>
      <rPr>
        <sz val="11"/>
        <color theme="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DN150</t>
    </r>
  </si>
  <si>
    <r>
      <rPr>
        <b/>
        <sz val="11"/>
        <color theme="1"/>
        <rFont val="Calibri"/>
        <family val="2"/>
        <scheme val="minor"/>
      </rPr>
      <t>Cavo elettrico scaldante autoregolante</t>
    </r>
    <r>
      <rPr>
        <sz val="11"/>
        <color theme="1"/>
        <rFont val="Calibri"/>
        <family val="2"/>
        <scheme val="minor"/>
      </rPr>
      <t xml:space="preserve">
Fornitura e posa in opera di cavo elettrico riscaldanteautoregolante  per proteggere dal gelo tubazioni ed apparecchiature costituito da conduttori di rame alimentati a 220 V inseriti in un materiale che varia la propria conducibilità in funzione della temperatura e perciò ha un'emissione di energia autoregolata. Il tutto è avvolto da una rete metallica collegata a terra e da una guaina plastica protettiva. Il cavo viene posato a contatto con le tubazioni ed apparecchiature da proteggere che saranno quindi rivestite con adeguato isolamento termico. Il cavo viene conteggiato a metro lineare e comprende gli accessori necessari al montaggio con esclusione della linea elettrica di alimentazione e dei relativi dispositivi elettrici di protezione e regolazione (interruttore magnetotermico con protezione differenziale da installare per ogni circuito alimentato ed eventuale termostato di inserimento e regolazione). Compresi giunti di collegamento, nastro adesivo per il fissaggio alla tubazione, kit di attraversamento della coibentazione
Potenza specifica di emissione a 10° C: PS 16 (W/m). 
Lunghezza massima del cavo per ciascun circuito:160m</t>
    </r>
  </si>
  <si>
    <r>
      <t xml:space="preserve">Filtro defangatore con magnete DN100
</t>
    </r>
    <r>
      <rPr>
        <sz val="11"/>
        <color theme="1"/>
        <rFont val="Calibri"/>
        <family val="2"/>
        <scheme val="minor"/>
      </rPr>
      <t>Attacchi flangiati
Capacità di separazione particelle fino a 5 μm
Portata 116mc/h
Massima pressione di esercizio: 16 bar
Diametro attacchi DN100
Caratteristiche come da specifica tecnica.</t>
    </r>
  </si>
  <si>
    <r>
      <t xml:space="preserve">Filtro defangatore con magnete DN150
</t>
    </r>
    <r>
      <rPr>
        <sz val="11"/>
        <color theme="1"/>
        <rFont val="Calibri"/>
        <family val="2"/>
        <scheme val="minor"/>
      </rPr>
      <t>Attacchi flangiati
Capacità di separazione particelle fino a 5 μm
Portata 116mc/h
Massima pressione di esercizio: 16 bar
Diametro attacchi DN150
Caratteristiche come da specifica tecnica.</t>
    </r>
  </si>
  <si>
    <r>
      <rPr>
        <b/>
        <sz val="11"/>
        <color theme="1"/>
        <rFont val="Calibri"/>
        <family val="2"/>
        <scheme val="minor"/>
      </rPr>
      <t xml:space="preserve">Disconnettori in ottone a zona di pressione ridotta controllabile DISC-102
</t>
    </r>
    <r>
      <rPr>
        <sz val="11"/>
        <color theme="1"/>
        <rFont val="Calibri"/>
        <family val="2"/>
        <scheme val="minor"/>
      </rPr>
      <t>Fornitura e posa in opera di disconnettore a zona di pressione ridotta controllabile PN10. Corpo in lega antidezincifilcazione, attacchi maschio a bocchettone. Temperatura massima di esercizio pari a 65°C. Certificazione a norma EN12729. Differenziale di pressione di intervento pari a 1,4 m.c.a. Compreso nel prezzo gli accessori di montaggio e fissaggio a parete, guarnizioni, canotto di scarico a pavimento in pehd, e quant'altro necessario per fornire l'opera completa e funzionati.  Grandezze (DN: diametro nominale): DN25</t>
    </r>
  </si>
  <si>
    <r>
      <rPr>
        <b/>
        <sz val="11"/>
        <color theme="1"/>
        <rFont val="Calibri"/>
        <family val="2"/>
        <scheme val="minor"/>
      </rPr>
      <t xml:space="preserve">Disconnettori in ottone a zona di pressione ridotta controllabile DISC-101
</t>
    </r>
    <r>
      <rPr>
        <sz val="11"/>
        <color theme="1"/>
        <rFont val="Calibri"/>
        <family val="2"/>
        <scheme val="minor"/>
      </rPr>
      <t>Fornitura e posa in opera di disconnettore a zona di pressione ridotta controllabile PN10. Corpo in lega antidezincifilcazione, attacchi maschio a bocchettone. Temperatura massima di esercizio pari a 65°C. Certificazione a norma EN12729. Differenziale di pressione di intervento pari a 1,4 m.c.a. Compreso nel prezzo gli accessori di montaggio e fissaggio a parete, guarnizioni, canotto di scarico a pavimento in pehd, e quant'altro necessario per fornire l'opera completa e funzionati.  Grandezze (DN: diametro nominale): DN50</t>
    </r>
  </si>
  <si>
    <r>
      <rPr>
        <b/>
        <sz val="11"/>
        <color theme="1"/>
        <rFont val="Calibri"/>
        <family val="2"/>
        <scheme val="minor"/>
      </rPr>
      <t>Gruppo di riempimento automatico GR-201/GR-301</t>
    </r>
    <r>
      <rPr>
        <sz val="11"/>
        <color theme="1"/>
        <rFont val="Calibri"/>
        <family val="2"/>
        <scheme val="minor"/>
      </rPr>
      <t xml:space="preserve">
Fornitura e posa in opera di stazione di riempimento e reintegro per impianti a circuito chiuso completa di contatore con display elettronico, attacco rapido per collegamento cartuccia di addolcimento, valvola di intercettazione a sfera e rubinetto di spurgo/prelievo campioni in uscita..
Dati tecnici:
Valore Kvs max. m3/h: 0,75
Pressione in ingresso max. bar: 4,0
Alimentazione elettrica: n°2 batterie 1,5V tipo AA
Temperatura acqua min./max. °C: 5-30
Temperatura ambiente min./max. °C: 5-40</t>
    </r>
  </si>
  <si>
    <r>
      <rPr>
        <b/>
        <sz val="11"/>
        <color theme="1"/>
        <rFont val="Calibri"/>
        <family val="2"/>
        <scheme val="minor"/>
      </rPr>
      <t>Collegamento a reti esistenti di teleriscaldamento e teleraffreddamento</t>
    </r>
    <r>
      <rPr>
        <sz val="11"/>
        <color theme="1"/>
        <rFont val="Calibri"/>
        <family val="2"/>
        <scheme val="minor"/>
      </rPr>
      <t xml:space="preserve">
Oneri, materiali, mezzi d'opera e manodopera necessari alla realizzazione delle derivazioni dalle reti di teleriscaldamento e teleraffreddamento per alimentare il nuovo fabbricato.
La posizione dello stacco è indicata sugli elaborati planimetrici delle aree eterne impianti meccanici.
La derivazione dalle reti di distribuzione di sito sarà realizzata con impianto in pressione mediante le seguenti lavorazioni:
- N.2 prese in carico DN100 su tubazione esistente acqua calda DN300 con valvole di sezionamento all’interno di pozzetto prefabbricato
- N.2 prese in carico DN150 su tubazione esistente acqua refrigerata DN450 con valvole di sezionamento all’interno di pozzetto prefabbricato
- Ripristino della coibentazine e della finitura esterna in alluminio
Caratteristiche più dettagliate sono riportate sulle specifiche tecniche.</t>
    </r>
  </si>
  <si>
    <t>IM_ID02</t>
  </si>
  <si>
    <t>IM_ID03</t>
  </si>
  <si>
    <t>IM_ID04</t>
  </si>
  <si>
    <t>IM_ID05</t>
  </si>
  <si>
    <t>IM_ID06</t>
  </si>
  <si>
    <t>IM_ID07</t>
  </si>
  <si>
    <t>IM_ID08</t>
  </si>
  <si>
    <t>IM_ID09</t>
  </si>
  <si>
    <t>IM_ID10</t>
  </si>
  <si>
    <t>IM_ID11</t>
  </si>
  <si>
    <t>IM_ID12</t>
  </si>
  <si>
    <t>IM_ID13</t>
  </si>
  <si>
    <t>IM_ID14</t>
  </si>
  <si>
    <t>IM_ID15</t>
  </si>
  <si>
    <t>IM_ID16</t>
  </si>
  <si>
    <t>IM_ID17</t>
  </si>
  <si>
    <t>IM_ID18</t>
  </si>
  <si>
    <t>IM_ID19</t>
  </si>
  <si>
    <t>IM_ID20</t>
  </si>
  <si>
    <t>IM_ID21</t>
  </si>
  <si>
    <t>IM_ID22</t>
  </si>
  <si>
    <t>IM_ID23</t>
  </si>
  <si>
    <t>IM_ID24</t>
  </si>
  <si>
    <t>IM_ID25</t>
  </si>
  <si>
    <t>IM_ID26</t>
  </si>
  <si>
    <t>IM_ID27</t>
  </si>
  <si>
    <t>IM_ID28</t>
  </si>
  <si>
    <t>IM_ID29</t>
  </si>
  <si>
    <t>IM_ID30</t>
  </si>
  <si>
    <t>IM_ID31</t>
  </si>
  <si>
    <t>IM_ID32</t>
  </si>
  <si>
    <t>IM_ID33</t>
  </si>
  <si>
    <t>IM_ID34</t>
  </si>
  <si>
    <t>IM_ID35</t>
  </si>
  <si>
    <t>IM_ID36</t>
  </si>
  <si>
    <t>IM_ID37</t>
  </si>
  <si>
    <t>IM_ID38</t>
  </si>
  <si>
    <t>IM_ID39</t>
  </si>
  <si>
    <t>IM_ID40</t>
  </si>
  <si>
    <t>IM_ID41</t>
  </si>
  <si>
    <t>IM_ID42</t>
  </si>
  <si>
    <t>IM_ID43</t>
  </si>
  <si>
    <t>IM_ID44</t>
  </si>
  <si>
    <t>IM_ID45</t>
  </si>
  <si>
    <t>IM_ID46</t>
  </si>
  <si>
    <t>IM_ID47</t>
  </si>
  <si>
    <t>IM_ID48</t>
  </si>
  <si>
    <t>IM_ID49</t>
  </si>
  <si>
    <t>IM_ID50</t>
  </si>
  <si>
    <t>IM_ID51</t>
  </si>
  <si>
    <t>IM_ID52</t>
  </si>
  <si>
    <t>IM_ID53</t>
  </si>
  <si>
    <t>IM_ID54</t>
  </si>
  <si>
    <t>IM_ID55</t>
  </si>
  <si>
    <t>IM_ID56</t>
  </si>
  <si>
    <t>IM_ID57</t>
  </si>
  <si>
    <t>IM_ID58</t>
  </si>
  <si>
    <t>IM_ID59</t>
  </si>
  <si>
    <t>IM_ID60</t>
  </si>
  <si>
    <t>IM_ID61</t>
  </si>
  <si>
    <t>IM_ID62</t>
  </si>
  <si>
    <t>IM_ID63</t>
  </si>
  <si>
    <t>IM_IS02</t>
  </si>
  <si>
    <t>IM_IS03</t>
  </si>
  <si>
    <t>IM_IS04</t>
  </si>
  <si>
    <t>IM_IS05</t>
  </si>
  <si>
    <t>IM_IS06</t>
  </si>
  <si>
    <t>IM_IS07</t>
  </si>
  <si>
    <t>IM_IS08</t>
  </si>
  <si>
    <t>IM_IS09</t>
  </si>
  <si>
    <t>IM_IS10</t>
  </si>
  <si>
    <t>IM_IS11</t>
  </si>
  <si>
    <t>IM_IS12</t>
  </si>
  <si>
    <t>IM_IS13</t>
  </si>
  <si>
    <t>IM_IS14</t>
  </si>
  <si>
    <t>IM_IS15</t>
  </si>
  <si>
    <t>IM_IS16</t>
  </si>
  <si>
    <t>IM_IS17</t>
  </si>
  <si>
    <t>IM_IS18</t>
  </si>
  <si>
    <t>IM_IS19</t>
  </si>
  <si>
    <t>IM_IS20</t>
  </si>
  <si>
    <t>IM_IS21</t>
  </si>
  <si>
    <t>IM_IS22</t>
  </si>
  <si>
    <t>IM_IS23</t>
  </si>
  <si>
    <t>IM_IS24</t>
  </si>
  <si>
    <t>IM_IS25</t>
  </si>
  <si>
    <t>IM_IS26</t>
  </si>
  <si>
    <t>IM_IS27</t>
  </si>
  <si>
    <t>IM_IS28</t>
  </si>
  <si>
    <r>
      <rPr>
        <b/>
        <sz val="11"/>
        <color theme="1"/>
        <rFont val="Calibri"/>
        <family val="2"/>
        <scheme val="minor"/>
      </rPr>
      <t>Coibentazione per tubazioni in lana di roccia con carta luminata anticondensa - spessore 40mm</t>
    </r>
    <r>
      <rPr>
        <sz val="11"/>
        <color theme="1"/>
        <rFont val="Calibri"/>
        <family val="2"/>
        <scheme val="minor"/>
      </rPr>
      <t xml:space="preserve">
F.p.o. di coibentazione per tubazioni in lana minerale rivestito all'esterno con carta luminata anticondensa.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40 mm</t>
    </r>
  </si>
  <si>
    <r>
      <rPr>
        <b/>
        <sz val="11"/>
        <color theme="1"/>
        <rFont val="Calibri"/>
        <family val="2"/>
        <scheme val="minor"/>
      </rPr>
      <t>Coibentazione per tubazioni in lana di roccia con carta luminata anticondensa - spessore 60mm</t>
    </r>
    <r>
      <rPr>
        <sz val="11"/>
        <color theme="1"/>
        <rFont val="Calibri"/>
        <family val="2"/>
        <scheme val="minor"/>
      </rPr>
      <t xml:space="preserve">
F.p.o. di coibentazione per tubazioni in lana minerale rivestito all'esterno con carta luminata anticondensa.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60 mm</t>
    </r>
  </si>
  <si>
    <r>
      <rPr>
        <b/>
        <sz val="11"/>
        <color theme="1"/>
        <rFont val="Calibri"/>
        <family val="2"/>
        <scheme val="minor"/>
      </rPr>
      <t>Coibentazione per tubazioni in lana di roccia con carta luminata anticondensa - spessore 80mm</t>
    </r>
    <r>
      <rPr>
        <sz val="11"/>
        <color theme="1"/>
        <rFont val="Calibri"/>
        <family val="2"/>
        <scheme val="minor"/>
      </rPr>
      <t xml:space="preserve">
F.p.o. di coibentazione per tubazioni in lana minerale rivestito all'esterno con carta luminata anticondensa.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80 mm</t>
    </r>
  </si>
  <si>
    <r>
      <rPr>
        <b/>
        <sz val="11"/>
        <color theme="1"/>
        <rFont val="Calibri"/>
        <family val="2"/>
        <scheme val="minor"/>
      </rPr>
      <t>Coibentazione per tubazioni in lana di roccia con carta luminata anticondensa - spessore 30mm</t>
    </r>
    <r>
      <rPr>
        <sz val="11"/>
        <color theme="1"/>
        <rFont val="Calibri"/>
        <family val="2"/>
        <scheme val="minor"/>
      </rPr>
      <t xml:space="preserve">
F.p.o. di coibentazione per tubazioni in lana minerale rivestito all'esterno con carta luminata anticondensa.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30 mm</t>
    </r>
  </si>
  <si>
    <t>IM_IS29</t>
  </si>
  <si>
    <t>IM_IS30</t>
  </si>
  <si>
    <r>
      <rPr>
        <b/>
        <sz val="11"/>
        <rFont val="Calibri"/>
        <family val="2"/>
        <scheme val="minor"/>
      </rPr>
      <t>Tubazioni preisolate in acciaio nero preisolato DN150</t>
    </r>
    <r>
      <rPr>
        <sz val="11"/>
        <rFont val="Calibri"/>
        <family val="2"/>
        <scheme val="minor"/>
      </rPr>
      <t xml:space="preserve">
Fornitura e posa in opera di tubazioni pre-isolate in acciaio nero a saldatura longitudinale DIN 2458, isolamento secondo UNI EN 253 in schiuma di poliuretano con guaina in pead e cavo in rame per sistema d'allarme, completi di raccorderia (salvo quella in seguito indicata, da computare a parte), giunzioni, guarnizioni, staffaggi e accessori vari di montaggio (salvo kit ripristino, da computare a parte).
I prezzi unitari includono maggiorazione sia per completamenti sopra indicati sia per sfridi, e devono essere applicati alla lunghezza (raccorderia esclusa) misurata sull'asse.
Diametri (DN: diametro nominale del tubo - De:diametro esterno nominale dell'isolamento, in mm): DN150 - De280</t>
    </r>
  </si>
  <si>
    <r>
      <rPr>
        <b/>
        <sz val="11"/>
        <rFont val="Calibri"/>
        <family val="2"/>
        <scheme val="minor"/>
      </rPr>
      <t>Tubazioni preisolate in acciaio nero preisolato DN100</t>
    </r>
    <r>
      <rPr>
        <sz val="11"/>
        <rFont val="Calibri"/>
        <family val="2"/>
        <scheme val="minor"/>
      </rPr>
      <t xml:space="preserve">
Fornitura e posa in opera di tubazioni pre-isolate in acciaio nero a saldatura longitudinale DIN 2458, isolamento secondo UNI EN 253 in schiuma di poliuretano con guaina in pead e cavo in rame per sistema d'allarme, completi di raccorderia (salvo quella in seguito indicata, da computare a parte), giunzioni, guarnizioni, staffaggi e accessori vari di montaggio (salvo kit ripristino, da computare a parte).
I prezzi unitari includono maggiorazione sia per completamenti sopra indicati sia per sfridi, e devono essere applicati alla lunghezza (raccorderia esclusa) misurata sull'asse.
Diametri (DN: diametro nominale del tubo - De:diametro esterno nominale dell'isolamento, in mm): DN100 - De225</t>
    </r>
  </si>
  <si>
    <t>IM_ID64</t>
  </si>
  <si>
    <t>IM_ID65</t>
  </si>
  <si>
    <r>
      <rPr>
        <b/>
        <sz val="11"/>
        <color theme="1"/>
        <rFont val="Calibri"/>
        <family val="2"/>
        <scheme val="minor"/>
      </rPr>
      <t>Valvola di intercettazione a saracinesca - DN100</t>
    </r>
    <r>
      <rPr>
        <sz val="11"/>
        <color theme="1"/>
        <rFont val="Calibri"/>
        <family val="2"/>
        <scheme val="minor"/>
      </rPr>
      <t xml:space="preserve">
Fornitura e posa in opera di valvola d’intercettazione in ghisa a saracinesca, corpo in ghisa sferoidale GGG40, lente in acciaio inox, anello di tenuta in EPDM, complete di controflange, guarnizioni e bulloni, con comando a leva.
La valvola sarà fornita completa di flange, bulloni e guarnizioni ed ogni accessorio di
minuteria necessario.
Diametro DN100</t>
    </r>
  </si>
  <si>
    <r>
      <rPr>
        <b/>
        <sz val="11"/>
        <color theme="1"/>
        <rFont val="Calibri"/>
        <family val="2"/>
        <scheme val="minor"/>
      </rPr>
      <t>Valvola di intercettazione a saracinesca - DN150</t>
    </r>
    <r>
      <rPr>
        <sz val="11"/>
        <color theme="1"/>
        <rFont val="Calibri"/>
        <family val="2"/>
        <scheme val="minor"/>
      </rPr>
      <t xml:space="preserve">
Fornitura e posa in opera di valvola d’intercettazione in ghisa a saracinesca, complete di controflange, guarnizioni e bulloni, con comando a leva.
La valvola sarà fornita completa di flange, bulloni e guarnizioni ed ogni accessorio di
minuteria necessario.
Diametro DN150</t>
    </r>
  </si>
  <si>
    <t>IM_IS31</t>
  </si>
  <si>
    <t>IM_IS32</t>
  </si>
  <si>
    <r>
      <rPr>
        <b/>
        <sz val="11"/>
        <color theme="1"/>
        <rFont val="Calibri"/>
        <family val="2"/>
        <scheme val="minor"/>
      </rPr>
      <t>Valvola di intercettazione a saracinesca - DN50</t>
    </r>
    <r>
      <rPr>
        <sz val="11"/>
        <color theme="1"/>
        <rFont val="Calibri"/>
        <family val="2"/>
        <scheme val="minor"/>
      </rPr>
      <t xml:space="preserve">
Fornitura e posa in opera di valvola d’intercettazione in ghisa a saracinesca, corpo in ghisa sferoidale GGG40, lente in acciaio inox, anello di tenuta in EPDM, complete di controflange, guarnizioni e bulloni, con comando a leva.
La valvola sarà fornita completa di flange, bulloni e guarnizioni ed ogni accessorio di
minuteria necessario.
Diametro DN50</t>
    </r>
  </si>
  <si>
    <r>
      <rPr>
        <b/>
        <sz val="11"/>
        <color theme="1"/>
        <rFont val="Calibri"/>
        <family val="2"/>
        <scheme val="minor"/>
      </rPr>
      <t>Stazione di dosaggio prodotto polifosfati liquidi</t>
    </r>
    <r>
      <rPr>
        <sz val="11"/>
        <color theme="1"/>
        <rFont val="Calibri"/>
        <family val="2"/>
        <scheme val="minor"/>
      </rPr>
      <t xml:space="preserve">
Fornitura e posa in opera di stazione di dosaggio prodotti chimici completo di: 
- Pompa dosatrice come da specifica IM-01.05.02.01
- Vasca di contenimento
- Lancia di iniezione 
- Contatore lanciaimpusi 2"
Prodotto: Polfosfati come da specifica IM-01.05.03.01</t>
    </r>
  </si>
  <si>
    <r>
      <rPr>
        <b/>
        <sz val="11"/>
        <color theme="1"/>
        <rFont val="Calibri"/>
        <family val="2"/>
        <scheme val="minor"/>
      </rPr>
      <t>Stazione di dosaggio prodotto anticorrosivo e antincrostante</t>
    </r>
    <r>
      <rPr>
        <sz val="11"/>
        <color theme="1"/>
        <rFont val="Calibri"/>
        <family val="2"/>
        <scheme val="minor"/>
      </rPr>
      <t xml:space="preserve">
Fornitura e posa in opera di stazione di dosaggio prodotti chimici completo di: 
- Pompa dosatrice come da specifica IM-01.05.02.01
- Vasca di contenimento
- Lancia di iniezione 
- Contatore lanciaimpusi 1/2"
Prodotto: Prodotto anticorrosivo e antincrostante come da specifica IM-01.05.03.03</t>
    </r>
  </si>
  <si>
    <r>
      <rPr>
        <b/>
        <sz val="11"/>
        <color theme="1"/>
        <rFont val="Calibri"/>
        <family val="2"/>
        <scheme val="minor"/>
      </rPr>
      <t>Stazione di dosaggio prodotto a base di perossido di idrogeno e argento</t>
    </r>
    <r>
      <rPr>
        <sz val="11"/>
        <color theme="1"/>
        <rFont val="Calibri"/>
        <family val="2"/>
        <scheme val="minor"/>
      </rPr>
      <t xml:space="preserve">
Fornitura e posa in opera di stazione di dosaggio prodotti chimici completo di: 
- Pompa dosatrice come da specifica IM-01.05.02.01
- Vasca di contenimento
- Lancia di iniezione 
- Contatore lanciaimpusi 2"
Prodotto: Perossido di idrogeno e argento come da specifica IM-01.05.03.03</t>
    </r>
  </si>
  <si>
    <r>
      <rPr>
        <b/>
        <sz val="11"/>
        <color theme="1"/>
        <rFont val="Calibri"/>
        <family val="2"/>
        <scheme val="minor"/>
      </rPr>
      <t>Lavaggio rete idrico sanitario</t>
    </r>
    <r>
      <rPr>
        <sz val="11"/>
        <color theme="1"/>
        <rFont val="Calibri"/>
        <family val="2"/>
        <scheme val="minor"/>
      </rPr>
      <t xml:space="preserve">
Oneri, materiali, mezzi d'opera e manodopera necessari al lavaggio degli impianti di distribuzione di acqua sanitaria al fine di rimuovere residui di lavorazione come olio, residui di saldature ed altre impurità di cantiere.
Lavorazione da effettuare ad installazione dell'impianto ultimata. al fine di rendere il sistema perfettamente pulito, come prescritto dalla Norma UNI 9182, prima della messa in esercizio.</t>
    </r>
  </si>
  <si>
    <r>
      <rPr>
        <b/>
        <sz val="11"/>
        <color theme="1"/>
        <rFont val="Calibri"/>
        <family val="2"/>
        <scheme val="minor"/>
      </rPr>
      <t>Lavaggio reti acqua calda e acqua refrigerata</t>
    </r>
    <r>
      <rPr>
        <sz val="11"/>
        <color theme="1"/>
        <rFont val="Calibri"/>
        <family val="2"/>
        <scheme val="minor"/>
      </rPr>
      <t xml:space="preserve">
Oneri, materiali, mezzi d'opera e manodopera necessari al lavaggio degli impianti di riscaldamento e di raffreddamento al fine di rimuovere residui di lavorazione come oli e grassi ed altre impurità di cantiere.
Lavorazione da effettuare ad installazione dell'impianto ultimata, al fine di rendere il sistema perfettamente pulito prima della messa in esercizio.</t>
    </r>
  </si>
  <si>
    <t>IM_IS33</t>
  </si>
  <si>
    <r>
      <rPr>
        <b/>
        <sz val="11"/>
        <color theme="1"/>
        <rFont val="Calibri"/>
        <family val="2"/>
        <scheme val="minor"/>
      </rPr>
      <t>Addolcitore automatico a doppia colonna WS-101</t>
    </r>
    <r>
      <rPr>
        <sz val="11"/>
        <color theme="1"/>
        <rFont val="Calibri"/>
        <family val="2"/>
        <scheme val="minor"/>
      </rPr>
      <t xml:space="preserve">
Fornitura e posa in opera di addolcitore automatico a doppia colonna con rigenerazione automatica e valvola di miscelazione.
Caratteristiche come da specifica tecnica IM-01.05.10.01
Sono compresi i collegamenti idraulici tra colonne, valvole miscelatrici, valvole motorizzate, tini di preparazione ed i collegamenti elettrici di alimentazione.
Compresi programmazione e  primo avviamento.</t>
    </r>
  </si>
  <si>
    <r>
      <rPr>
        <b/>
        <sz val="11"/>
        <color theme="1"/>
        <rFont val="Calibri"/>
        <family val="2"/>
        <scheme val="minor"/>
      </rPr>
      <t>Filtro automatico autopulente F-101</t>
    </r>
    <r>
      <rPr>
        <sz val="11"/>
        <color theme="1"/>
        <rFont val="Calibri"/>
        <family val="2"/>
        <scheme val="minor"/>
      </rPr>
      <t xml:space="preserve">
Fornitura e posa in opera di filtro autopulente automatico con lavaggio in controcorrente.
Portata nominale di esercizio: 15mc/h
Diametro attacchi DN50
Caratteristiche come da specifica tecnica IM-01.05.01.01</t>
    </r>
  </si>
  <si>
    <t>IM_ID66</t>
  </si>
  <si>
    <t>IM_ID67</t>
  </si>
  <si>
    <t>IM_ID68</t>
  </si>
  <si>
    <t>IM_ID69</t>
  </si>
  <si>
    <t>IM_ID70</t>
  </si>
  <si>
    <r>
      <rPr>
        <b/>
        <sz val="11"/>
        <color theme="1"/>
        <rFont val="Calibri"/>
        <family val="2"/>
        <scheme val="minor"/>
      </rPr>
      <t>Realizzazione struttura rack porta impianti</t>
    </r>
    <r>
      <rPr>
        <sz val="11"/>
        <color theme="1"/>
        <rFont val="Calibri"/>
        <family val="2"/>
        <scheme val="minor"/>
      </rPr>
      <t xml:space="preserve">
Realizzazione di rack porta impianti esterno in profilati d’acciaio zincato a caldo, corrente in quota a circa 2,80 mt da terreno e fissato mediante staffe angolari alla platea esterna in cls. Costituito da travi, binari, collari per lo staffagio delle tubazioni, il tutto in acciaio zincato a caldo. Viterie e bullonerie in acciaio inox. Dimensionato e realizzato per resistere ai carichi statici e sismici.
L'onere comprende il dimensionamento e i calcoli strutturali delle strutture sopra elencate. Le strutture così realizzare saranno parte integrante degli staffaggi antisismici e dovranno comparire nella relazione tecnica firmata da tecnico abilitato secondo NTC-2018.</t>
    </r>
  </si>
  <si>
    <r>
      <rPr>
        <b/>
        <sz val="11"/>
        <color theme="1"/>
        <rFont val="Calibri"/>
        <family val="2"/>
        <scheme val="minor"/>
      </rPr>
      <t>Calcolo staffaggi tubazioni antisismici</t>
    </r>
    <r>
      <rPr>
        <sz val="11"/>
        <color theme="1"/>
        <rFont val="Calibri"/>
        <family val="2"/>
        <scheme val="minor"/>
      </rPr>
      <t xml:space="preserve">
L'onere comprende il  dimensionamento e i calcoli strutturali degli staffaggi stessi che dovranno essere presentati alla direzione lavori prima della realizzazione. Il calcolo degli staffaggi  dovrà essere realizzato e firmato da tecnico abilitato sulla base delle effettive caratteristiche delle reti di distribuzione e dovrà corredato di elaborati costruttivi, relazioni tecniche e calcoli strutturali attestanti la conformità secondo NTC-2018.</t>
    </r>
  </si>
  <si>
    <r>
      <rPr>
        <b/>
        <sz val="11"/>
        <color theme="1"/>
        <rFont val="Calibri"/>
        <family val="2"/>
        <scheme val="minor"/>
      </rPr>
      <t>Assistenze murarie</t>
    </r>
    <r>
      <rPr>
        <sz val="11"/>
        <color theme="1"/>
        <rFont val="Calibri"/>
        <family val="2"/>
        <scheme val="minor"/>
      </rPr>
      <t xml:space="preserve">
Manodopera, materiali e mezzi d’opera necessari per le assistenze murarie necessarie alla realizzazione degli impianti, intese nel senso più ampio del termine, comprese anche le opere in cemento armato. Le assistenze sono da intendersi eseguite da personale idoneo ed esperto, compresi di tutti i materiali e le lavorazioni necessarie per dare il lavoro compiuto a regola d'arte.
Le assistenze consisteranno a titolo puramente esemplificativo e non esaustivo, di:
- realizzazione di fori e asole per il passaggio impianti di qualunque dimensione e su qualunque solaio o superficie, compresi gli eventuali architravi ed i ripristini realizzati con materiale idoneo e/o le necessarie rigature o spallette per dare il foro finito, escluso soltanto l'eventuale tinteggio finale o rivestimento superficiale.
- rimozione parziale di coperture per la collocazione di apparati o per il passaggio di impianti e successivo ripristino a regola d'arte delle coperture medesime, delle impermeabilizzazioni, delle pendenze ecc.
- taglio di solai di copertura per la formazione di passaggi impiantistici, compresa la costruzione di muretti di contenimento, impermeabilizzazione con guaina bituminosa, scossaline in lamiera di acciaio inox.
- realizzazione di basamenti od altre strutture di supporto.
- inghisaggio o fissaggio di mensole e staffe compresi zanche, tasselli, bullonerie e mezzi d'opera necessari.
- formazione di tracce o tagli di murature necessari per la posa di tubazioni, ecc.,
realizzate in verticale od in orizzontale, di qualunque dimensione e su qualunque tipo di muratura, compresi gli eventuali ripristini realizzati con materiale idoneo fino al ripristino totale della muratura stessa eventualmente escluso il solo tinteggio finale o rivestimento superficiale.
- demolizione e/o taglio di pavimento di qualsiasi tipo e della sottostante caldana di allettamento per alloggiamento tubazioni.
- fissaggio di tubazioni sotto pavimento e posa del primo ricoprimento in malta cementizia.</t>
    </r>
  </si>
  <si>
    <r>
      <rPr>
        <b/>
        <sz val="11"/>
        <color theme="1"/>
        <rFont val="Calibri"/>
        <family val="2"/>
        <scheme val="minor"/>
      </rPr>
      <t>Ripristini forometrie impiantistiche</t>
    </r>
    <r>
      <rPr>
        <sz val="11"/>
        <color theme="1"/>
        <rFont val="Calibri"/>
        <family val="2"/>
        <scheme val="minor"/>
      </rPr>
      <t xml:space="preserve">
Oneri per la manodopera, materiali e mezzi d'opera necessari alla realizzazione dei ripristini delle forometrie realizzate per l’attraversamento delle tubazioni, di qualunque genere esse siano, nelle pareti interne ed esterne, nonché nei solai interpiano e nella copertura esterna.
I ripristini dovranno garantire la perfetta impermeabilità e tenuta all’aria e, nel caso di attraversamenti di pareti costituenti compartimento, il grado di comportamento REI richiesto dal compartimento stesso.
Compresi nel prezzo il materiale per l'idoneo ripristino REI nel rispetto delle certificazioni dei materiali forniti, con fornitura di dichiarazioni di conformità della perfetta posa in opera a regola d'arte.</t>
    </r>
  </si>
  <si>
    <r>
      <rPr>
        <b/>
        <sz val="11"/>
        <color theme="1"/>
        <rFont val="Calibri"/>
        <family val="2"/>
        <scheme val="minor"/>
      </rPr>
      <t>Documentazioni finale e certificazioni</t>
    </r>
    <r>
      <rPr>
        <sz val="11"/>
        <color theme="1"/>
        <rFont val="Calibri"/>
        <family val="2"/>
        <scheme val="minor"/>
      </rPr>
      <t xml:space="preserve">
Il prezzo si intende comprensivo di tutte le documentazioni che al temine dei lavori l'impresa esecutrice dovrà fornire/ effettuare :
- le verifiche ed i collaudi di eventuali apparecchiature che rientrano nella direttiva 97/23/CE "PED" con le relative certificazioni redatte da tecnico abilitato;
- le verifiche finali degli impianti con relative istruzioni e compilazione delle pratiche e denunce presso gli enti tutori (INAIL -ISPESL-, USL, ARPA, VVF, ecc...);
- dichiarazione di corretta posa dei materiali ed accessori richiesti per la chiusura ed il ripristino delle compartimentazioni REI;
- dichiarazione di conformità ai sensi del DECRETO 22 gennaio 2008 n. 37 (ex legge n°46 del 5 marzo 1990), con gli allegati ad esso el encati (progetto aggiornato firmato da tecnico abilitato, relazione con tipologia dei materiali utilizzati, schema di impianto realizzato, copia del certificato di riconoscimento dei requisiti tecnico - professionali) che dovranno essere rispondenti agli impianti realizzati;
- schemi di tutti i quadri elettrici completi di ogni dettaglio e conformi a quanto costruito (As-Built);
- piante aggiornate rispondenti allo stato finale riportanti gli impianti realizzati con riporto sulle tavole i codici assegnati ai componenti, i programmi delle centrali e una descrizione delle logiche di funzionamento;
- libretti di istruzione e/o garanzia delle apparecchiature speciali installate.
- manuali operativi.
- elenco delle attrezzature.
- targhe identificative.
Inoltre saranno compensati tutti gli oneri per le verifiche finali, le taratura, i collaudi con l'assistenza di tecnico qualificato.</t>
    </r>
  </si>
  <si>
    <r>
      <rPr>
        <b/>
        <sz val="11"/>
        <color theme="1"/>
        <rFont val="Calibri"/>
        <family val="2"/>
        <scheme val="minor"/>
      </rPr>
      <t>Analizzatore in continuo di concentrazione di perossido di idrogeno e argento</t>
    </r>
    <r>
      <rPr>
        <sz val="11"/>
        <color theme="1"/>
        <rFont val="Calibri"/>
        <family val="2"/>
        <scheme val="minor"/>
      </rPr>
      <t xml:space="preserve">
Fornitura e posa in opera di analizzatore in continuo di concentrazione di perossido di idrogeno e argento completo di:
- Elettronica a microprocessore in esecuzione stagna e  relativo trasformatore
- Cella di misura per la determinazione mediante titolazione  temporizzata completa di corpo camera
- N.2 pompe peristaltiche ad elevata precisione
- Elettrovalvola in ingresso per il prelievo dell’acqua da analizzare.
E' compresa la fornitura dei reagenti.
Caratteristiche come da specifica tecnica IM-01.05.12.01</t>
    </r>
  </si>
  <si>
    <r>
      <rPr>
        <b/>
        <sz val="11"/>
        <color theme="1"/>
        <rFont val="Calibri"/>
        <family val="2"/>
        <scheme val="minor"/>
      </rPr>
      <t>Filtro a cartucce F-102/F-103</t>
    </r>
    <r>
      <rPr>
        <sz val="11"/>
        <color theme="1"/>
        <rFont val="Calibri"/>
        <family val="2"/>
        <scheme val="minor"/>
      </rPr>
      <t xml:space="preserve">
Fornitura e posa in opera di filtro a cartucce in acciaio inox.
Capacità filtrante 20 micron
Portata nominale di esercizio: 15mc/h
Caratteristiche come da specifica tecnica IM-01.05.01.02</t>
    </r>
  </si>
  <si>
    <t>Riepilogo</t>
  </si>
  <si>
    <t>Importi</t>
  </si>
  <si>
    <t>Totale</t>
  </si>
  <si>
    <t>CENTRALI ESTERNE/AREE ESTERNE - IMPIANTO IDRONICO</t>
  </si>
  <si>
    <t>CENTRALI ESTERNE/AREE ESTERNE - IMPIANTO IDRICO SANITARIO</t>
  </si>
  <si>
    <t>IM_FC01</t>
  </si>
  <si>
    <r>
      <t xml:space="preserve">VENTILCONVETTORI DI TIPO A CASSETTA A 4 TUBI - GRIGLIA DI RIPRESA IN METALLO 595X595
</t>
    </r>
    <r>
      <rPr>
        <sz val="11"/>
        <rFont val="Calibri"/>
        <family val="2"/>
        <scheme val="minor"/>
      </rPr>
      <t>F.p.o. di ventilconvettore a cassetta per installazione in controsoffitto con ventilatore di tipo radiale a singola aspirazione e motore elettrico tipo Brushless a magneti permanenti, per impianto a 4 tubi a doppia batteria (3+1rango) tubi di rame ed alette in alluminio, gruppo motore-ventola sospeso su antivibranti, bacinella raccogli condensa in ABS termo-accoppiato con polistirolo espanso ad alta densità, con passaggi aria preformati opportunamente sagomati per ottimizzare il passaggio dell’aria, filtro sintetico rigenerabile lavabile. Fornito dei seguenti accessori:
* pompa di evacuazione condensa di tipo centrifugo con prevalenza utile di 650mm, comandata direttamente dalla scheda elettronica a cui è abbinato un sistema a galleggiante per il controllo del livello condensa e di allarme;
* griglia di ripresa in metallo 599x599 con mandata orizzontale nel perimetro della cornice;
* n.°1 valvole a 2 vie pressure independent servocomandata DN15;
* n.°1 valvole a 2 vie pressure independent servocomandata DN20;
* n.°1 valvola di taratura a portata costante indipendentemente dalle pressione a monte DN15;
* n.°1 valvola di taratura a portata costante indipendentemente dalle pressione a monte DN20;
* n.°1 comando a parete con sonda di temperatura per la  gestione dei fan coils alimentati a 4 tubi,  modifica set point  temperatura ambiente, scelta velocità ventilatore auto/min/norm/max, on/off fan coil, compresi cavi e vie cavi di alimentazione e segnale. 
Compreso negli oneri gli accessori per il fissaggio del ventilconvettore, staffe e dime per installazione  a soffitto in acciaio zincato, bullonerie e accessori di montaggio, collegamenti alle tubazioni idroniche e di scarico, materiali di consumo, assistenze murarie in opera e quant'altro occorre per fornire il tutto completo e funzionante.
Dati alla velocità media 
- Portata aria 445 mc/h
RAFFRESCAMENTO
- Temperatura acqua in  raffrescamento 8/13 °C 
- Potenza frigorifera sensibile 1.91 kW / Potenza frigorifera totale 2.71kW
- Portata acqua 467 l/h
RISCALDAMENTO
- Temperatura acqua 50/40 °C 
- Potenza termica 1.23 kW 
- Portata acqua 106l/h
Tipo SABIANA modello Skystar SK-ECM-26 + MD-600</t>
    </r>
  </si>
  <si>
    <t>IM_FC02</t>
  </si>
  <si>
    <r>
      <t xml:space="preserve">VENTILCONVETTORI PENSILE CARENATO DA INSTALLARE A SOFFITTO -  A 4 TUBI
</t>
    </r>
    <r>
      <rPr>
        <sz val="11"/>
        <rFont val="Calibri"/>
        <family val="2"/>
        <scheme val="minor"/>
      </rPr>
      <t>F.p.o. di ventilconvettore di tipo a pavimento, installato pendinato a soffitto, con mobile di copertura in lamiera d'acciaio laminata a freddo e trattata con processo di fosfatazione e verniciata con vernici epossidiche ed essiccato in forno, ventilatore tangenziale con motore brushless, doppia batteria a per impianto a 4 tubi (3+1rango), tubi di rame ed alette in alluminio, griglia in materiale termoplastico per la diffusione dell'aria, bacinella scarico condensa in materiale plastico, sezione filtrante costruito con materiali rigenerabili, pulibile tramite lavaggio.
Fornito dei seguenti accessori:
* pompa di evacuazione condensa di tipo centrifugo con prevalenza utile di 650mm, comandata direttamente dalla scheda elettronica a cui è abbinato un sistema a galleggiante per il controllo del livello condensa e di allarme;
* n.°1 valvole a 2 vie pressure independent servocomandata DN15;
* n.°1 valvole a 2 vie pressure independent servocomandata DN20;
* n.°1 valvola di taratura a portata costante indipendentemente dalle pressione a monte DN15;
* n.°1 valvola di taratura a portata costante indipendentemente dalle pressione a monte DN20;
* n.°1 comando a parete con sonda di temperatura per la  gestione dei fan coils alimentati a 4 tubi,  modifica set point  temperatura ambiente, scelta velocità ventilatore auto/min/norm/max, on/off fan coil, compresi cavi e vie cavi di alimentazione e segnale.
Compreso negli oneri gli accessori per il fissaggio del ventilconvettore, staffe e dime per installazione  a soffitto in acciaio zincato, bullonerie e accessori di montaggio, collegamenti alle tubazioni idroniche e di scarico, materiali di consumo, assistenze murarie in opera e quant'altro occorre per fornire il tutto completo e funzionante.
Dati alla velocità media 
-	Portata aria 565 mc/h
RAFFRESCAMENTO
- Temperatura acqua in  raffrescamento 8/13 °C 
- Potenza frigorifera sensibile 2.34 kW / Potenza frigorifera totale 3.18kW
- Portata acqua 547 l/h 
RISCALDAMENTO
- Temperatura acqua 50/40 °C 
- Potenza termica 2.33 kW 
- Portata acqua 200l/h 
Tipo SABIANA modello CRT−ECM 73+1</t>
    </r>
  </si>
  <si>
    <t>IM_FC03</t>
  </si>
  <si>
    <r>
      <t xml:space="preserve">PANNELLO CENTRALIZZATORE DI COMANDO REMOTO VENTILCONVETTORI
</t>
    </r>
    <r>
      <rPr>
        <sz val="11"/>
        <rFont val="Calibri"/>
        <family val="2"/>
        <scheme val="minor"/>
      </rPr>
      <t>F.p.o. di pannello  di comando remoto con interfaccia BacNet MS/TP per la gestione della regolazione centralizzata dei ventilconvettori a  4 tubi, mediante display con funzioni di modifica set point  temperatura ambiente di ogni locale,, scelta velocità ventilatore auto/min/norm/max, on/off fan coil, comando manuale o centralizzato,  compresi cavi e vie cavi di alimentazione e segnale di colelgamentro il pannello centralizzato e i singoli comandi a parete.</t>
    </r>
    <r>
      <rPr>
        <b/>
        <sz val="11"/>
        <rFont val="Calibri"/>
        <family val="2"/>
        <scheme val="minor"/>
      </rPr>
      <t xml:space="preserve"> </t>
    </r>
    <r>
      <rPr>
        <sz val="11"/>
        <rFont val="Calibri"/>
        <family val="2"/>
        <scheme val="minor"/>
      </rPr>
      <t>Compresa installazione del pannello su parete in locale presiediato, programmazione e collaudo del sistema.</t>
    </r>
  </si>
  <si>
    <t>IM_FC04</t>
  </si>
  <si>
    <r>
      <t xml:space="preserve">SOVRAPREZZO AI VENTILCONVETTORI PER MATERIALE DI STAFFAGGIO A SOFFITTO
</t>
    </r>
    <r>
      <rPr>
        <sz val="11"/>
        <rFont val="Calibri"/>
        <family val="2"/>
        <scheme val="minor"/>
      </rPr>
      <t>Oneri per la realizzazione degli staffaggi ed il fissaggio a soffitto mediante binari, staffe, tiranti di adeguate dimensione e spessori per il fissaggio al soffito dei locali dei ventilconvettori. Comprese negli oneri viti, bullonerie, ogni materiale necessario per  fissaggio e la perfetto sostegno dell'apparecchiatura.</t>
    </r>
  </si>
  <si>
    <t>IM_FC05</t>
  </si>
  <si>
    <r>
      <rPr>
        <b/>
        <sz val="11"/>
        <rFont val="Calibri"/>
        <family val="2"/>
        <scheme val="minor"/>
      </rPr>
      <t>Tubazioni in multistrato - De 20 x sp. 2,25 mm</t>
    </r>
    <r>
      <rPr>
        <sz val="11"/>
        <rFont val="Calibri"/>
        <family val="2"/>
        <scheme val="minor"/>
      </rPr>
      <t xml:space="preserve">
F.p.o. di tubazioni in multistrato composito (alluminio + PE per complessivi 5 strati con barriera all'ossigeno) conteggiate a metro lineare, idonee per distribuzione di acqua sanitaria calda e fredda ed acqua di riscaldamento/raffrescamento con temperatura massima di 95°C, PN 10, rispondenti alle prescrizioni del D.M. 6/04/2004 n. 174 del Ministero della Salute, forniti in rotoli per diametri esterni fino al 32 mm ed in barre per diametri esterni maggiori, posate
sottotraccia o a vista con giunzioni meccaniche a compressione. Il costo del tubo a metro lineare comprende la fornitura e posa in opera fino ad una quota di m 3,0 rispetto al piano di appoggio, i pezzi speciali, il materiale per giunzioni, le opere murarie di apertura tracce, della chiusura tracce, dell'intonaco, della tinteggiatura e dell'esecuzione di staffaggi. 
Diametro esterno x spessore: 20 x 2,25 mm</t>
    </r>
  </si>
  <si>
    <t>IM_FC06</t>
  </si>
  <si>
    <r>
      <rPr>
        <b/>
        <sz val="11"/>
        <rFont val="Calibri"/>
        <family val="2"/>
        <scheme val="minor"/>
      </rPr>
      <t>Tubazioni in multistrato - De 26 x sp. 2,5 mm</t>
    </r>
    <r>
      <rPr>
        <sz val="11"/>
        <rFont val="Calibri"/>
        <family val="2"/>
        <scheme val="minor"/>
      </rPr>
      <t xml:space="preserve">
F.p.o. di tubazioni in multistrato composito (alluminio + PE per complessivi 5 strati con barriera all'ossigeno) conteggiate a metro lineare, idonee per distribuzione di acqua sanitaria calda e fredda ed acqua di riscaldamento/raffrescamento con temperatura massima di 95°C, PN 10, rispondenti alle prescrizioni del D.M. 6/04/2004 n. 174 del Ministero della Salute, forniti in rotoli per diametri esterni fino al 32 mm ed in barre per diametri esterni maggiori, posate
sottotraccia o a vista con giunzioni meccaniche a compressione. Il costo del tubo a metro lineare comprende la fornitura e posa in opera fino ad una quota di m 3,0 rispetto al piano di appoggio, i pezzi speciali, il materiale per giunzioni, le opere murarie di apertura tracce, della chiusura tracce, dell'intonaco, della tinteggiatura e dell'esecuzione di staffaggi. 
Diametro esterno x spessore: 26 x 2,5 mm</t>
    </r>
  </si>
  <si>
    <t>IM_FC07</t>
  </si>
  <si>
    <r>
      <rPr>
        <b/>
        <sz val="11"/>
        <rFont val="Calibri"/>
        <family val="2"/>
        <scheme val="minor"/>
      </rPr>
      <t>Tubazioni in multistrato - De 32 x sp. 3,0 mm</t>
    </r>
    <r>
      <rPr>
        <sz val="11"/>
        <rFont val="Calibri"/>
        <family val="2"/>
        <scheme val="minor"/>
      </rPr>
      <t xml:space="preserve">
F.p.o. di tubazioni in multistrato composito (alluminio + PE per complessivi 5 strati con barriera all'ossigeno) conteggiate a metro lineare, idonee per distribuzione di acqua sanitaria calda e fredda ed acqua di riscaldamento/raffrescamento con temperatura massima di 95°C, PN 10, rispondenti alle prescrizioni del D.M. 6/04/2004 n. 174 del Ministero della Salute, forniti in rotoli per diametri esterni fino al 32 mm ed in barre per diametri esterni maggiori, posate
sottotraccia o a vista con giunzioni meccaniche a compressione. Il costo del tubo a metro lineare comprende la fornitura e posa in opera fino ad una quota di m 3,0 rispetto al piano di appoggio, i pezzi speciali, il materiale per giunzioni, le opere murarie di apertura tracce, della chiusura tracce, dell'intonaco, della tinteggiatura e dell'esecuzione di staffaggi. 
Diametro esterno x spessore: 32 x 3,0 mm</t>
    </r>
  </si>
  <si>
    <t>IM_FC08</t>
  </si>
  <si>
    <r>
      <rPr>
        <b/>
        <sz val="11"/>
        <rFont val="Calibri"/>
        <family val="2"/>
        <scheme val="minor"/>
      </rPr>
      <t>Tubazioni in multistrato - De 40 x sp. 4,0 mm</t>
    </r>
    <r>
      <rPr>
        <sz val="11"/>
        <rFont val="Calibri"/>
        <family val="2"/>
        <scheme val="minor"/>
      </rPr>
      <t xml:space="preserve">
F.p.o. di tubazioni in multistrato composito (alluminio + PE per complessivi 5 strati con barriera all'ossigeno) conteggiate a metro lineare, idonee per distribuzione di acqua sanitaria calda e fredda ed acqua di riscaldamento/raffrescamento con temperatura massima di 95°C, PN 10, rispondenti alle prescrizioni del D.M. 6/04/2004 n. 174 del Ministero della Salute, forniti in rotoli per diametri esterni fino al 32 mm ed in barre per diametri esterni maggiori, posate
sottotraccia o a vista con giunzioni meccaniche a compressione. Il costo del tubo a metro lineare comprende la fornitura e posa in opera fino ad una quota di m 3,0 rispetto al piano di appoggio, i pezzi speciali, il materiale per giunzioni, le opere murarie di apertura tracce, della chiusura tracce, dell'intonaco, della tinteggiatura e dell'esecuzione di staffaggi. 
Diametro esterno x spessore: 40 x 4,0 mm</t>
    </r>
  </si>
  <si>
    <t>IM_FC09</t>
  </si>
  <si>
    <r>
      <rPr>
        <b/>
        <sz val="11"/>
        <rFont val="Calibri"/>
        <family val="2"/>
        <scheme val="minor"/>
      </rPr>
      <t>Tubazioni in multistrato - De 50 x sp. 4,5 mm</t>
    </r>
    <r>
      <rPr>
        <sz val="11"/>
        <rFont val="Calibri"/>
        <family val="2"/>
        <scheme val="minor"/>
      </rPr>
      <t xml:space="preserve">
F.p.o. di tubazioni in multistrato composito (alluminio + PE per complessivi 5 strati con barriera all'ossigeno) conteggiate a metro lineare, idonee per distribuzione di acqua sanitaria calda e fredda ed acqua di riscaldamento/raffrescamento con temperatura massima di 95°C, PN 10, rispondenti alle prescrizioni del D.M. 6/04/2004 n. 174 del Ministero della Salute, forniti in rotoli per diametri esterni fino al 32 mm ed in barre per diametri esterni maggiori, posate
sottotraccia o a vista con giunzioni meccaniche a compressione. Il costo del tubo a metro lineare comprende la fornitura e posa in opera fino ad una quota di m 3,0 rispetto al piano di appoggio, i pezzi speciali, il materiale per giunzioni, le opere murarie di apertura tracce, della chiusura tracce, dell'intonaco, della tinteggiatura e dell'esecuzione di staffaggi. 
Diametro esterno x spessore: 50 x 4,5 mm</t>
    </r>
  </si>
  <si>
    <t>IM_FC10</t>
  </si>
  <si>
    <r>
      <rPr>
        <b/>
        <sz val="11"/>
        <rFont val="Calibri"/>
        <family val="2"/>
        <scheme val="minor"/>
      </rPr>
      <t>Tubazioni in multistrato - De 63 x sp. 4,5 mm</t>
    </r>
    <r>
      <rPr>
        <sz val="11"/>
        <rFont val="Calibri"/>
        <family val="2"/>
        <scheme val="minor"/>
      </rPr>
      <t xml:space="preserve">
F.p.o. di tubazioni in multistrato composito (alluminio + PE per complessivi 5 strati con barriera all'ossigeno) conteggiate a metro lineare, idonee per distribuzione di acqua sanitaria calda e fredda ed acqua di riscaldamento/raffrescamento con temperatura massima di 95°C, PN 10, rispondenti alle prescrizioni del D.M. 6/04/2004 n. 174 del Ministero della Salute, forniti in rotoli per diametri esterni fino al 32 mm ed in barre per diametri esterni maggiori, posate
sottotraccia o a vista con giunzioni meccaniche a compressione. Il costo del tubo a metro lineare comprende la fornitura e posa in opera fino ad una quota di m 3,0 rispetto al piano di appoggio, i pezzi speciali, il materiale per giunzioni, le opere murarie di apertura tracce, della chiusura tracce, dell'intonaco, della tinteggiatura e dell'esecuzione di staffaggi. 
Diametro esterno x spessore: 50 x 4,5 mm</t>
    </r>
  </si>
  <si>
    <t>IM_FC11</t>
  </si>
  <si>
    <r>
      <rPr>
        <b/>
        <sz val="11"/>
        <rFont val="Calibri"/>
        <family val="2"/>
        <scheme val="minor"/>
      </rPr>
      <t>Tubazioni in acciaio nero senza saldatura UNI10255 - DN32</t>
    </r>
    <r>
      <rPr>
        <sz val="1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DN32</t>
    </r>
  </si>
  <si>
    <t>IM_FC12</t>
  </si>
  <si>
    <r>
      <rPr>
        <b/>
        <sz val="11"/>
        <rFont val="Calibri"/>
        <family val="2"/>
        <scheme val="minor"/>
      </rPr>
      <t>Tubazioni in acciaio nero senza saldatura UNI10255 - DN50</t>
    </r>
    <r>
      <rPr>
        <sz val="1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DN50</t>
    </r>
  </si>
  <si>
    <t>IM_FC13</t>
  </si>
  <si>
    <r>
      <rPr>
        <b/>
        <sz val="11"/>
        <rFont val="Calibri"/>
        <family val="2"/>
        <scheme val="minor"/>
      </rPr>
      <t>Tubazioni in acciaio nero senza saldatura UNI10255 - DN65</t>
    </r>
    <r>
      <rPr>
        <sz val="1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DN65</t>
    </r>
  </si>
  <si>
    <t>IM_FC14</t>
  </si>
  <si>
    <r>
      <rPr>
        <b/>
        <sz val="11"/>
        <rFont val="Calibri"/>
        <family val="2"/>
        <scheme val="minor"/>
      </rPr>
      <t>Tubazioni in acciaio nero senza saldatura UNI10255 - DN80</t>
    </r>
    <r>
      <rPr>
        <sz val="1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DN80</t>
    </r>
  </si>
  <si>
    <t>IM_FC15</t>
  </si>
  <si>
    <r>
      <rPr>
        <b/>
        <sz val="11"/>
        <rFont val="Calibri"/>
        <family val="2"/>
        <scheme val="minor"/>
      </rPr>
      <t>Tubazioni in acciaio nero senza saldatura UNI10255 - DN100</t>
    </r>
    <r>
      <rPr>
        <sz val="11"/>
        <rFont val="Calibri"/>
        <family val="2"/>
        <scheme val="minor"/>
      </rPr>
      <t xml:space="preserve">
Tubazioni in acciaio nero senza saldatura filettabili UNI 10255 serie leggera complete di raccorderia, pezzi speciali, giunzioni con saldatura o con raccordi filettati o con raccordi scanalati tipo VICTAULIC, guarnizioni e staffaggi.
I prezzi unitari includono maggiorazione sia per completamenti sopra indicati sia per sfridi, e devono essere applicati alla lunghezza misurata sull'asse.
DN100</t>
    </r>
  </si>
  <si>
    <t>IM_FC16</t>
  </si>
  <si>
    <r>
      <rPr>
        <b/>
        <sz val="11"/>
        <rFont val="Calibri"/>
        <family val="2"/>
        <scheme val="minor"/>
      </rPr>
      <t>Coibentazione per tubazioni in elastomero espanso a celllule chiuse - spessore 9mm</t>
    </r>
    <r>
      <rPr>
        <sz val="11"/>
        <rFont val="Calibri"/>
        <family val="2"/>
        <scheme val="minor"/>
      </rPr>
      <t xml:space="preserve">
F.p.o. di coibentazione per tubazioni con elastomero espanso a cellule chiuse senza alogeni nè pvc, resistenza alla fiamma classe 1, fattore di permeabilità µ minimo 4.000, in guaine o lastre spessore minimo 9 mm.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9 mm</t>
    </r>
  </si>
  <si>
    <r>
      <t>m</t>
    </r>
    <r>
      <rPr>
        <vertAlign val="superscript"/>
        <sz val="11"/>
        <rFont val="Calibri"/>
        <family val="2"/>
        <scheme val="minor"/>
      </rPr>
      <t>2</t>
    </r>
  </si>
  <si>
    <t>IM_FC17</t>
  </si>
  <si>
    <r>
      <rPr>
        <b/>
        <sz val="11"/>
        <rFont val="Calibri"/>
        <family val="2"/>
        <scheme val="minor"/>
      </rPr>
      <t>Coibentazione per tubazioni in elastomero espanso a celllule chiuse - spessore 15mm</t>
    </r>
    <r>
      <rPr>
        <sz val="11"/>
        <rFont val="Calibri"/>
        <family val="2"/>
        <scheme val="minor"/>
      </rPr>
      <t xml:space="preserve">
F.p.o. di coibentazione per tubazioni con elastomero espanso a cellule chiuse senza alogeni nè pvc, resistenza alla fiamma classe 1, fattore di permeabilità µ minimo 4.000, in guaine o lastre spessore minimo 9 mm.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15 mm</t>
    </r>
  </si>
  <si>
    <t>IM_FC18</t>
  </si>
  <si>
    <r>
      <rPr>
        <b/>
        <sz val="11"/>
        <rFont val="Calibri"/>
        <family val="2"/>
        <scheme val="minor"/>
      </rPr>
      <t>Coibentazione per tubazioni in elastomero espanso a celllule chiuse - spessore 20mm</t>
    </r>
    <r>
      <rPr>
        <sz val="11"/>
        <rFont val="Calibri"/>
        <family val="2"/>
        <scheme val="minor"/>
      </rPr>
      <t xml:space="preserve">
F.p.o. di coibentazione per tubazioni con elastomero espanso a cellule chiuse senza alogeni nè pvc, resistenza alla fiamma classe 1, fattore di permeabilità µ minimo 4.000, in guaine o lastre spessore minimo 9 mm.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20 mm</t>
    </r>
  </si>
  <si>
    <t>IM_FC19</t>
  </si>
  <si>
    <r>
      <rPr>
        <b/>
        <sz val="11"/>
        <rFont val="Calibri"/>
        <family val="2"/>
        <scheme val="minor"/>
      </rPr>
      <t>Coibentazione per tubazioni in elastomero espanso a cella chiuse - Spessore 30 mm</t>
    </r>
    <r>
      <rPr>
        <sz val="11"/>
        <rFont val="Calibri"/>
        <family val="2"/>
        <scheme val="minor"/>
      </rPr>
      <t xml:space="preserve">
Fornitura e posa in opera di coibentazione per tubazioni con elastomero espanso a cellule chiuse senza alogeni nè pvc, resistenza alla fiamma classe 1, fattore di permeabilità µ minimo 4.000, in guaine o lastre.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32 mm</t>
    </r>
  </si>
  <si>
    <t>IM_FC20</t>
  </si>
  <si>
    <r>
      <rPr>
        <b/>
        <sz val="11"/>
        <rFont val="Calibri"/>
        <family val="2"/>
        <scheme val="minor"/>
      </rPr>
      <t>Coibentazione per tubazioni in elastomero espanso a cella chiuse - Spessore 50 mm</t>
    </r>
    <r>
      <rPr>
        <sz val="11"/>
        <rFont val="Calibri"/>
        <family val="2"/>
        <scheme val="minor"/>
      </rPr>
      <t xml:space="preserve">
Fornitura e posa in opera di coibentazione per tubazioni con elastomero espanso a cellule chiuse senza alogeni nè pvc, resistenza alla fiamma classe 1, fattore di permeabilità µ minimo 4.000, in guaine o lastre.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50 mm</t>
    </r>
  </si>
  <si>
    <t>IM_FC21</t>
  </si>
  <si>
    <r>
      <rPr>
        <b/>
        <sz val="11"/>
        <rFont val="Calibri"/>
        <family val="2"/>
        <scheme val="minor"/>
      </rPr>
      <t>Coibentazione per tubazioni in elastomero espanso a cella chiuse - Spessore 60 mm</t>
    </r>
    <r>
      <rPr>
        <sz val="11"/>
        <rFont val="Calibri"/>
        <family val="2"/>
        <scheme val="minor"/>
      </rPr>
      <t xml:space="preserve">
Fornitura e posa in opera di coibentazione per tubazioni con elastomero espanso a cellule chiuse senza alogeni nè pvc, resistenza alla fiamma classe 1, fattore di permeabilità µ minimo 4.000, in guaine o lastre.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60 mm</t>
    </r>
  </si>
  <si>
    <t>IM_FC22</t>
  </si>
  <si>
    <r>
      <rPr>
        <b/>
        <sz val="11"/>
        <rFont val="Calibri"/>
        <family val="2"/>
        <scheme val="minor"/>
      </rPr>
      <t>Finitura esterna in lamierino di alluminio spessore 6/10</t>
    </r>
    <r>
      <rPr>
        <sz val="11"/>
        <rFont val="Calibri"/>
        <family val="2"/>
        <scheme val="minor"/>
      </rPr>
      <t xml:space="preserve">
Fornitura e posa in opera di finitura esterna isolamento tubazioni comprendente rivestimento esterno in lamierino di alluminio di spessore 6/10 mm.
Gli aumenti di prezzo includono una maggiorazione per: forme speciali (valvolame e apparecchiature da computare a parte), sigillatura giunti a tenuta d'acqua per tubazioni ubicate all'esterno, materiali di fissaggio, accessori vari di montaggio e sfridi.</t>
    </r>
  </si>
  <si>
    <t>IM_FC23</t>
  </si>
  <si>
    <r>
      <rPr>
        <b/>
        <sz val="11"/>
        <rFont val="Calibri"/>
        <family val="2"/>
        <scheme val="minor"/>
      </rPr>
      <t>Tubazioni in PEAD per scarichi - D.e.32</t>
    </r>
    <r>
      <rPr>
        <sz val="11"/>
        <rFont val="Calibri"/>
        <family val="2"/>
        <scheme val="minor"/>
      </rPr>
      <t xml:space="preserve">
Fornitura e posa in opera di tubazione di pead a norna UNI 7613 Tipo 303 PN 3.2 per condotte di scarico.
Il prezzo si intende comprensivo di sfridi, pezzi speciali con giunzioni realizzate con saldatura in testa, staffe ed accessori per il fissaggio e quant'altro occorre per l'installazione a regola d'arte. Diametro esterno 32mm </t>
    </r>
  </si>
  <si>
    <t>IM_FC24</t>
  </si>
  <si>
    <r>
      <rPr>
        <b/>
        <sz val="11"/>
        <rFont val="Calibri"/>
        <family val="2"/>
        <scheme val="minor"/>
      </rPr>
      <t>Tubazioni in PEAD per scarichi - D.e.50</t>
    </r>
    <r>
      <rPr>
        <sz val="11"/>
        <rFont val="Calibri"/>
        <family val="2"/>
        <scheme val="minor"/>
      </rPr>
      <t xml:space="preserve">
Fornitura e posa in opera di tubazione di pead a norna UNI 7613 Tipo 303 PN 3.2 per condotte di scarico.
Il prezzo si intende comprensivo di sfridi, pezzi speciali con giunzioni realizzate con saldatura in testa, staffe ed accessori per il fissaggio e quant'altro occorre per l'installazione a regola d'arte. Diametro esterno 50mm</t>
    </r>
  </si>
  <si>
    <t>IM_FC25</t>
  </si>
  <si>
    <r>
      <rPr>
        <b/>
        <sz val="11"/>
        <rFont val="Calibri"/>
        <family val="2"/>
        <scheme val="minor"/>
      </rPr>
      <t>Valvola di intercettazione a sfera in ottone - DN15</t>
    </r>
    <r>
      <rPr>
        <sz val="1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DN15</t>
    </r>
  </si>
  <si>
    <t>IM_FC26</t>
  </si>
  <si>
    <r>
      <rPr>
        <b/>
        <sz val="11"/>
        <rFont val="Calibri"/>
        <family val="2"/>
        <scheme val="minor"/>
      </rPr>
      <t>Valvola di intercettazione a sfera in ottone - DN20</t>
    </r>
    <r>
      <rPr>
        <sz val="1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DN20</t>
    </r>
  </si>
  <si>
    <t>IM_FC27</t>
  </si>
  <si>
    <r>
      <rPr>
        <b/>
        <sz val="11"/>
        <rFont val="Calibri"/>
        <family val="2"/>
        <scheme val="minor"/>
      </rPr>
      <t>Valvola di intercettazione a sfera in ottone - DN25</t>
    </r>
    <r>
      <rPr>
        <sz val="1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DN25</t>
    </r>
  </si>
  <si>
    <t>IM_FC28</t>
  </si>
  <si>
    <r>
      <rPr>
        <b/>
        <sz val="11"/>
        <rFont val="Calibri"/>
        <family val="2"/>
        <scheme val="minor"/>
      </rPr>
      <t>Valvola di intercettazione a sfera in ottone - DN32</t>
    </r>
    <r>
      <rPr>
        <sz val="1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DN32</t>
    </r>
  </si>
  <si>
    <t>IM_FC29</t>
  </si>
  <si>
    <r>
      <rPr>
        <b/>
        <sz val="11"/>
        <rFont val="Calibri"/>
        <family val="2"/>
        <scheme val="minor"/>
      </rPr>
      <t>Valvola di intercettazione a sfera in ottone - DN40</t>
    </r>
    <r>
      <rPr>
        <sz val="1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DN40</t>
    </r>
  </si>
  <si>
    <t>IM_FC30</t>
  </si>
  <si>
    <r>
      <rPr>
        <b/>
        <sz val="11"/>
        <rFont val="Calibri"/>
        <family val="2"/>
        <scheme val="minor"/>
      </rPr>
      <t>Valvola di intercettazione a sfera in ottone - DN50</t>
    </r>
    <r>
      <rPr>
        <sz val="1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DN50</t>
    </r>
  </si>
  <si>
    <t>IM_FC31</t>
  </si>
  <si>
    <r>
      <rPr>
        <b/>
        <sz val="11"/>
        <rFont val="Calibri"/>
        <family val="2"/>
        <scheme val="minor"/>
      </rPr>
      <t>Valvola di intercettazione a farfalla - DN65</t>
    </r>
    <r>
      <rPr>
        <sz val="1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DN65</t>
    </r>
  </si>
  <si>
    <t>IM_FC32</t>
  </si>
  <si>
    <r>
      <rPr>
        <b/>
        <sz val="11"/>
        <rFont val="Calibri"/>
        <family val="2"/>
        <scheme val="minor"/>
      </rPr>
      <t>Valvola di intercettazione a farfalla - DN80</t>
    </r>
    <r>
      <rPr>
        <sz val="1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DN80</t>
    </r>
  </si>
  <si>
    <t>IM_FC33</t>
  </si>
  <si>
    <r>
      <rPr>
        <b/>
        <sz val="11"/>
        <rFont val="Calibri"/>
        <family val="2"/>
        <scheme val="minor"/>
      </rPr>
      <t>Valvola di intercettazione a farfalla - DN100</t>
    </r>
    <r>
      <rPr>
        <sz val="11"/>
        <rFont val="Calibri"/>
        <family val="2"/>
        <scheme val="minor"/>
      </rPr>
      <t xml:space="preserve">
Fornitura e posa in opera di valvola d’intercettazione in ghisa a farfalla tipo LUG, corpo in ghisa sferoidale GGG40, lente in acciaio inox, anello di tenuta in EPDM, complete di controflange, guarnizioni e bulloni, con comando a leva.
Diametro DN100</t>
    </r>
  </si>
  <si>
    <t>IMPIANTO IDRONICO INTERNO AL FABBRICATO</t>
  </si>
  <si>
    <t>IM_II01</t>
  </si>
  <si>
    <r>
      <t xml:space="preserve">Lavabo sospeso servizi igienici
</t>
    </r>
    <r>
      <rPr>
        <sz val="11"/>
        <color theme="1"/>
        <rFont val="Calibri"/>
        <family val="2"/>
        <scheme val="minor"/>
      </rPr>
      <t xml:space="preserve">Fornitura e posa in opera di lavabo di tipi sospeso comprensivo di semicolonna per fissaggio a parete, in vitreous-china bianca con:
- miscelatore monocomando;
- fori per rubinetterie, troppopieno, piletta di scarico e staffaggi;
- staffaggi di sostegno con zanche per aggancio lavabo e piastre per fissaggio a pavimento;
Completi di attacchi sanitari flessibili per acqua calda, fredda, accessori di montaggio, sfridi, materiali di consumo e di ogni altro materiale al fine di realizzare il lavoro a regola d'arte.
dim. 42 x 35 cm - con scarico e sifone
Compresa la rete di scarico in PEAD De50 fino alla colonna montante e le reti di adduzione acqua calda e fredda a partire dai punti di allacciamento a parete in acciaio inox AISI 316.
Presente nei locali: Bagni.
</t>
    </r>
  </si>
  <si>
    <t>IM_II02</t>
  </si>
  <si>
    <r>
      <t xml:space="preserve">Lavabo sospeso con rubinetteria elettronica sopra lavabo
</t>
    </r>
    <r>
      <rPr>
        <sz val="11"/>
        <color theme="1"/>
        <rFont val="Calibri"/>
        <family val="2"/>
        <scheme val="minor"/>
      </rPr>
      <t>Fornitura e posa in opera di lavabo di tipi sospeso comprensivo di semicolonna per fissaggio a parete, in vitreous-china bianca con:
- miscelatore elettronico sopra lavabo con fotocellula alimentata a batteria;
- fori per rubinetterie, troppopieno, piletta di scarico e staffaggi;
- staffaggi di sostegno con zanche per aggancio lavabo e piastre per fissaggio a pavimento;
Completi di attacchi sanitari flessibili per acqua calda, fredda, accessori di montaggio, sfridi, materiali di consumo e di ogni altro materiale al fine di realizzare il lavoro a regola d'arte.
dim. 50 x 44 cm - con scarico e sifone
Compresa la rete di scarico in PEAD De50 fino alla colonna montante e le reti di adduzione acqua calda e fredda a partire dai punti di allacciamento a parete in acciaio inox AISI 316.
Presente nei locali: Terapia intensiva, Vestizione, Svestizione, Cambio personale.</t>
    </r>
  </si>
  <si>
    <t>IM_II03</t>
  </si>
  <si>
    <r>
      <t xml:space="preserve">Lavabo sospeso con rubinetteria elettronica a parete
</t>
    </r>
    <r>
      <rPr>
        <sz val="11"/>
        <rFont val="Calibri"/>
        <family val="2"/>
        <scheme val="minor"/>
      </rPr>
      <t>Fornitura e posa in opera di lavabo di tipi sospeso in vitreous-china bianca con:
- miscelatore elettronico installato a parete con fotocellula alimentata a batteria;
- troppopieno, piletta di scarico e staffaggi;
- staffaggi di sostegno con zanche per aggancio lavabo e piastre per fissaggio a pavimento;
Completo di attacchi sanitari flessibili per acqua calda, fredda, accessori di montaggio, sfridi, materiali di consumo e di ogni altro materiale al fine di realizzare il lavoro a regola d'arte.
dim. 100 x 40 cm
Compresa la rete di scarico e sifone in PEAD De50 fino alla colonna montante e le reti di adduzione acqua calda e fredda a partire dai punti di allacciamento a parete in acciaio inox AISI 316.
Presente nei locali: Terapia intensiva.</t>
    </r>
  </si>
  <si>
    <t>IM_II04</t>
  </si>
  <si>
    <r>
      <t xml:space="preserve">Vuotatoio sospeso
</t>
    </r>
    <r>
      <rPr>
        <sz val="11"/>
        <color theme="1"/>
        <rFont val="Calibri"/>
        <family val="2"/>
        <scheme val="minor"/>
      </rPr>
      <t>Fornitura e posa in opera di vuotatoio sospeso in porcellana vetrificata (vitreous-china), completo di griglia cromata, fissaggi, malta per allettamento, raccordi e guarnizioni per l'allaccio alla rete di scarico. Completo inoltre di cassetta di risciacquo da esterno e di rubinetto a collocigno in ottone cromato serie pesante.
Completi di attacchi sanitari flessibili per acqua calda, fredda, accessori di montaggio, sfridi, materiali di consumo e di ogni altro materiale al fine di realizzare il lavoro a regola d'arte.
dim. 43 x 50 cm - con scarico e sifone
Compresa la rete di scarico in PEAD De50 fino alla colonna montante e le reti di adduzione acqua calda e fredda a partire dai punti di allacciamento a parete in acciaio inox AISI 316</t>
    </r>
  </si>
  <si>
    <t>IM_II05</t>
  </si>
  <si>
    <r>
      <t xml:space="preserve">Vaso sospeso
</t>
    </r>
    <r>
      <rPr>
        <sz val="11"/>
        <color theme="1"/>
        <rFont val="Calibri"/>
        <family val="2"/>
        <scheme val="minor"/>
      </rPr>
      <t>Fornitura e posa in opera di vaso sospeso in vetrochina , completo di:
- cassetta a zaino di facile manutenzione incassata a parete, a doppio pulsante per lo scarico parzializzato, completa di valvola con galleggiante, campana, tubino flessibile in rame da 14x16 del tipo corazzato con raccordi in ottone per l'allacciamento con l'impianto idrico;
- scarico in PEHD fino al collegamento con la colonna verticale;
- vaso  all'inglese sospeso completo di sedile rivestito pesante;
- telaio da incasso integrato con cassetta di scarico, sostegni meccanici del vaso, raccordo tubazione di scarico
- sedile in materiale plastico del tipo pesante
- sistemi di fissaggio
- staffaggi di sostegno adeguati alla tipologia di parete;
- rete di alimentazione per acqua fredda, a partire dalla dorsale, in multistrato precoibentato  DN15;
- accessori per il fissaggio, materiali di consumo e quant' altro occorre per fornire il tutto, completo e funzionante.
L'apparecchiatura dovrà essere ad alta efficienza ed avere caratteristiche di consumo d'acqua per ciclo comunque monori di 6 litri con scarico completo.</t>
    </r>
  </si>
  <si>
    <t>IM_II06</t>
  </si>
  <si>
    <r>
      <t xml:space="preserve">Doccia
</t>
    </r>
    <r>
      <rPr>
        <sz val="11"/>
        <color theme="1"/>
        <rFont val="Calibri"/>
        <family val="2"/>
        <scheme val="minor"/>
      </rPr>
      <t>Fornitura e posa in opera di doccia completa costituita da:
- Piatto doccia in Corian, bacino termoformato, dimensioni come da elaborati grafici, con foro per scarico, altezza 40mm
- Piletta di scarico con sifone ad attacco lateriale e cestello di raccolta
- Rubinetteria con comando termostatico, installazione ad incasso a parete in esterno, con pulsante di blocco antiscottatura
- Erogatore fisso installato a parte, completo di collegaemnto idraulico al miscelatore con tubazione ad incasso
Compresa la rete di scarico in PEAD De50 fino alla colonna montante e le reti di adduzione acqua calda e fredda a partire dalle dorsali di distribuzione principale, realizzate in multistrato preisolato</t>
    </r>
  </si>
  <si>
    <t>IM_II07</t>
  </si>
  <si>
    <t>Portascopino</t>
  </si>
  <si>
    <t>IM_II08</t>
  </si>
  <si>
    <t>Portarotolo</t>
  </si>
  <si>
    <t>IM_II09</t>
  </si>
  <si>
    <t>Dispenser carta</t>
  </si>
  <si>
    <t>IM_II10</t>
  </si>
  <si>
    <r>
      <rPr>
        <b/>
        <sz val="11"/>
        <color theme="1"/>
        <rFont val="Calibri"/>
        <family val="2"/>
        <scheme val="minor"/>
      </rPr>
      <t>Collettore di distribuzione in acciaio inox AISI 316L DN50 L=1000mm</t>
    </r>
    <r>
      <rPr>
        <sz val="11"/>
        <color theme="1"/>
        <rFont val="Calibri"/>
        <family val="2"/>
        <scheme val="minor"/>
      </rPr>
      <t xml:space="preserve">
Collettore di distribuzione  in acciaio inox AISI 316L con fondi bombati saldati, isolamento termico e staffaggi di sostegno.
Diametro collettore DN100
Il collettore sarà completo dei seguenti attacchi flangiati:
- n.2 DN 100
Saranno inoltre realizzati gli attacchi DN 15 necessari per sonde, strumenti di misura e valvola di drenaggio.
Completo di isolamento termico e anticondensa spessore 60mm e finitura esterna in lamierino di alluminio 6/10mm.
Completo di staffaggi di sostegno.</t>
    </r>
  </si>
  <si>
    <t>IM_II11</t>
  </si>
  <si>
    <r>
      <rPr>
        <b/>
        <sz val="11"/>
        <color theme="1"/>
        <rFont val="Calibri"/>
        <family val="2"/>
        <scheme val="minor"/>
      </rPr>
      <t>Tubazioni in acciaio inox AISI 316L - DN15 x 2,5 mm</t>
    </r>
    <r>
      <rPr>
        <sz val="11"/>
        <color theme="1"/>
        <rFont val="Calibri"/>
        <family val="2"/>
        <scheme val="minor"/>
      </rPr>
      <t xml:space="preserve">
Fornitura e posa in opera di tubazioni in acciaio inox AISI 316L, complete di raccorderia, pezzi speciali, giunzioni, guarnizioni e staffaggi. Saldatura realizzata in modo da garantire una superficie interna del tubo perfettamente liscia e priva di depositi. I prezzi unitari includono maggiorazione sia per completamenti sopra indicati sia per sfridi, e devono essere applicati alla lunghezza misurata sull'asse.
Diametri (DN diametro nominale x spessore, in mm): - DN15 x 2,5 mm</t>
    </r>
  </si>
  <si>
    <t>IM_II12</t>
  </si>
  <si>
    <r>
      <rPr>
        <b/>
        <sz val="11"/>
        <color theme="1"/>
        <rFont val="Calibri"/>
        <family val="2"/>
        <scheme val="minor"/>
      </rPr>
      <t>Tubazioni in acciaio inox AISI 316L - DN20 x 2,5 mm</t>
    </r>
    <r>
      <rPr>
        <sz val="11"/>
        <color theme="1"/>
        <rFont val="Calibri"/>
        <family val="2"/>
        <scheme val="minor"/>
      </rPr>
      <t xml:space="preserve">
Fornitura e posa in opera di tubazioni in acciaio inox AISI 316L, complete di raccorderia, pezzi speciali, giunzioni, guarnizioni e staffaggi. Saldatura realizzata in modo da garantire una superficie interna del tubo perfettamente liscia e priva di depositi. I prezzi unitari includono maggiorazione sia per completamenti sopra indicati sia per sfridi, e devono essere applicati alla lunghezza misurata sull'asse.
Diametri (DN diametro nominale x spessore, in mm): - DN20 x 2,5 mm</t>
    </r>
  </si>
  <si>
    <t>IM_II13</t>
  </si>
  <si>
    <t>IM_II14</t>
  </si>
  <si>
    <r>
      <rPr>
        <b/>
        <sz val="11"/>
        <color theme="1"/>
        <rFont val="Calibri"/>
        <family val="2"/>
        <scheme val="minor"/>
      </rPr>
      <t>Tubazioni in acciaio inox AISI 316L - DN32 x 3,0 mm</t>
    </r>
    <r>
      <rPr>
        <sz val="11"/>
        <color theme="1"/>
        <rFont val="Calibri"/>
        <family val="2"/>
        <scheme val="minor"/>
      </rPr>
      <t xml:space="preserve">
Fornitura e posa in opera di tubazioni in acciaio inox AISI 316L, complete di raccorderia, pezzi speciali, giunzioni, guarnizioni e staffaggi. Saldatura realizzata in modo da garantire una superficie interna del tubo perfettamente liscia e priva di depositi. I prezzi unitari includono maggiorazione sia per completamenti sopra indicati sia per sfridi, e devono essere applicati alla lunghezza misurata sull'asse.
Diametri (DN diametro nominale x spessore, in mm): - DN32 x 3,0 mm</t>
    </r>
  </si>
  <si>
    <t>IM_II15</t>
  </si>
  <si>
    <t>IM_II16</t>
  </si>
  <si>
    <t>IM_II17</t>
  </si>
  <si>
    <r>
      <rPr>
        <b/>
        <sz val="11"/>
        <color theme="1"/>
        <rFont val="Calibri"/>
        <family val="2"/>
        <scheme val="minor"/>
      </rPr>
      <t>Coibentazione per tubazioni in lana di roccia con carta luminata anticondensa - spessore 20mm</t>
    </r>
    <r>
      <rPr>
        <sz val="11"/>
        <color theme="1"/>
        <rFont val="Calibri"/>
        <family val="2"/>
        <scheme val="minor"/>
      </rPr>
      <t xml:space="preserve">
F.p.o. di coibentazione per tubazioni in lana minerale rivestito all'esterno con carta luminata anticondensa. I prezzi unitari devono essere applicati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Spessore 20 mm</t>
    </r>
  </si>
  <si>
    <r>
      <t>m</t>
    </r>
    <r>
      <rPr>
        <vertAlign val="superscript"/>
        <sz val="11"/>
        <color theme="1"/>
        <rFont val="Calibri"/>
        <family val="2"/>
        <scheme val="minor"/>
      </rPr>
      <t>2</t>
    </r>
  </si>
  <si>
    <t>IM_II19</t>
  </si>
  <si>
    <t>IM_II20</t>
  </si>
  <si>
    <r>
      <rPr>
        <b/>
        <sz val="11"/>
        <color theme="1"/>
        <rFont val="Calibri"/>
        <family val="2"/>
        <scheme val="minor"/>
      </rPr>
      <t>Valvola di intercettazione a sfera in ottone - DN20</t>
    </r>
    <r>
      <rPr>
        <sz val="11"/>
        <color theme="1"/>
        <rFont val="Calibri"/>
        <family val="2"/>
        <scheme val="minor"/>
      </rPr>
      <t xml:space="preserve">
Fornitura e posa in opera di valvola a sfera in ottone con attacchi filettati, tipo a passaggio totale, corpo in ottone stampato e sfera in ottone stampato e cromato a spessore, maniglia di manovra a leva o farfalla, guarnizioni di tenuta in PTFE.
PN 10
DN20</t>
    </r>
  </si>
  <si>
    <t>IM_II21</t>
  </si>
  <si>
    <t>IM_II22</t>
  </si>
  <si>
    <t>IM_II23</t>
  </si>
  <si>
    <t>IM_II24</t>
  </si>
  <si>
    <t>IM_II25</t>
  </si>
  <si>
    <r>
      <rPr>
        <b/>
        <sz val="11"/>
        <color theme="1"/>
        <rFont val="Calibri"/>
        <family val="2"/>
        <scheme val="minor"/>
      </rPr>
      <t>Valvola di bilanciamento - DN15</t>
    </r>
    <r>
      <rPr>
        <sz val="11"/>
        <color theme="1"/>
        <rFont val="Calibri"/>
        <family val="2"/>
        <scheme val="minor"/>
      </rPr>
      <t xml:space="preserve">
Fornitura e posa in opera di valvola di taratura e bilanciamento circuiti con Venturi, attacchi filettati da 1/2” a 2”, con prese di pressione ad innesto rapido
- Corpo, asta comando e otturatore in lega antidezincificazione
- Tenute idrauliche in EPDM
- Campo di temperatura di esercizio -10÷110°C.
- Pressione massima di esercizio 16 bar. Precisione ±5%. 
- Manopola con indicatore micrometrico.
- Numero giri di regolazione 5.
- Bloccaggio e memorizzazione della posizione di regolazione.
DN15</t>
    </r>
  </si>
  <si>
    <t>IM_II26</t>
  </si>
  <si>
    <r>
      <rPr>
        <b/>
        <sz val="11"/>
        <color theme="1"/>
        <rFont val="Calibri"/>
        <family val="2"/>
        <scheme val="minor"/>
      </rPr>
      <t>Valvola di bilanciamento - DN25</t>
    </r>
    <r>
      <rPr>
        <sz val="11"/>
        <color theme="1"/>
        <rFont val="Calibri"/>
        <family val="2"/>
        <scheme val="minor"/>
      </rPr>
      <t xml:space="preserve">
Fornitura e posa in opera di valvola di taratura e bilanciamento circuiti con Venturi, attacchi filettati da 1/2” a 2”, con prese di pressione ad innesto rapido
- Corpo, asta comando e otturatore in lega antidezincificazione
- Tenute idrauliche in EPDM
- Campo di temperatura di esercizio -10÷110°C.
- Pressione massima di esercizio 16 bar. Precisione ±5%. 
- Manopola con indicatore micrometrico.
- Numero giri di regolazione 5.
- Bloccaggio e memorizzazione della posizione di regolazione.
DN25</t>
    </r>
  </si>
  <si>
    <t>IM_II27</t>
  </si>
  <si>
    <r>
      <rPr>
        <b/>
        <sz val="11"/>
        <color theme="1"/>
        <rFont val="Calibri"/>
        <family val="2"/>
        <scheme val="minor"/>
      </rPr>
      <t>Valvola di bilanciamento - DN32</t>
    </r>
    <r>
      <rPr>
        <sz val="11"/>
        <color theme="1"/>
        <rFont val="Calibri"/>
        <family val="2"/>
        <scheme val="minor"/>
      </rPr>
      <t xml:space="preserve">
Fornitura e posa in opera di valvola di taratura e bilanciamento circuiti con Venturi, attacchi filettati da 1/2” a 2”, con prese di pressione ad innesto rapido
- Corpo, asta comando e otturatore in lega antidezincificazione
- Tenute idrauliche in EPDM
- Campo di temperatura di esercizio -10÷110°C.
- Pressione massima di esercizio 16 bar. Precisione ±5%. 
- Manopola con indicatore micrometrico.
- Numero giri di regolazione 5.
- Bloccaggio e memorizzazione della posizione di regolazione.
DN32</t>
    </r>
  </si>
  <si>
    <t>IM_II28</t>
  </si>
  <si>
    <r>
      <rPr>
        <b/>
        <sz val="11"/>
        <color theme="1"/>
        <rFont val="Calibri"/>
        <family val="2"/>
        <scheme val="minor"/>
      </rPr>
      <t>Valvola di bilanciamento - DN40</t>
    </r>
    <r>
      <rPr>
        <sz val="11"/>
        <color theme="1"/>
        <rFont val="Calibri"/>
        <family val="2"/>
        <scheme val="minor"/>
      </rPr>
      <t xml:space="preserve">
Fornitura e posa in opera di valvola di taratura e bilanciamento circuiti con Venturi, attacchi filettati da 1/2” a 2”, con prese di pressione ad innesto rapido
- Corpo, asta comando e otturatore in lega antidezincificazione
- Tenute idrauliche in EPDM
- Campo di temperatura di esercizio -10÷110°C.
- Pressione massima di esercizio 16 bar. Precisione ±5%. 
- Manopola con indicatore micrometrico.
- Numero giri di regolazione 5.
- Bloccaggio e memorizzazione della posizione di regolazione.
DN40</t>
    </r>
  </si>
  <si>
    <t>IM_II29</t>
  </si>
  <si>
    <r>
      <rPr>
        <b/>
        <sz val="11"/>
        <color theme="1"/>
        <rFont val="Calibri"/>
        <family val="2"/>
        <scheme val="minor"/>
      </rPr>
      <t>Rubinetto per acqua fredda con attacco da 3/4"</t>
    </r>
    <r>
      <rPr>
        <sz val="11"/>
        <color theme="1"/>
        <rFont val="Calibri"/>
        <family val="2"/>
        <scheme val="minor"/>
      </rPr>
      <t xml:space="preserve">
Fornitura e posa in opera di rubinetto di intercettazione a squadro con attacco da 3/4" per connessione unità di dialisi mobili.
Completo di allacciamento tubazione acqua fredda in acciaio inox, accessori di montaggio, sfridi e materiali di consumo.</t>
    </r>
  </si>
  <si>
    <t>IM_II30</t>
  </si>
  <si>
    <r>
      <rPr>
        <b/>
        <sz val="11"/>
        <color theme="1"/>
        <rFont val="Calibri"/>
        <family val="2"/>
        <scheme val="minor"/>
      </rPr>
      <t>Scarico sifonato per rene artificiale inox da esterno</t>
    </r>
    <r>
      <rPr>
        <sz val="11"/>
        <color theme="1"/>
        <rFont val="Calibri"/>
        <family val="2"/>
        <scheme val="minor"/>
      </rPr>
      <t xml:space="preserve">
Fornitura e posa in opera di dispositivo di scarico rene artificiale realizzato in acciaio inox, completo di attacco rapido e sifone interno anti risalita batterica.
Dispositivo a servizio di unità di dialisi mobili.
Allacciamenti idraulici:
- Ingresso: portagomme per tubazione diametro 1/2"
- Uscita: attacco tubazione di scarico De20
Comprensivo di staffaggi per installazione a parete.</t>
    </r>
  </si>
  <si>
    <t>IM_II31</t>
  </si>
  <si>
    <r>
      <rPr>
        <b/>
        <sz val="11"/>
        <color theme="1"/>
        <rFont val="Calibri"/>
        <family val="2"/>
        <scheme val="minor"/>
      </rPr>
      <t>Scarico da incasso sifonato a parete</t>
    </r>
    <r>
      <rPr>
        <sz val="11"/>
        <color theme="1"/>
        <rFont val="Calibri"/>
        <family val="2"/>
        <scheme val="minor"/>
      </rPr>
      <t xml:space="preserve">
Fornitura e posa in opera di sifone da incasso a parete in acciaio inox completi di piastra di copertura, portagomma , ghiera di fissaggio piastra e tappo ispezione.
Dispositivo a servizio di unità di dialisi mobili.
De40</t>
    </r>
  </si>
  <si>
    <t>IMPIANTO IDRICO-SANITARIO INTERNO AL FABBRICATO</t>
  </si>
  <si>
    <t>IM_AA01</t>
  </si>
  <si>
    <r>
      <t xml:space="preserve">Idrante da incasso in acciaio inox
</t>
    </r>
    <r>
      <rPr>
        <sz val="11"/>
        <color theme="1"/>
        <rFont val="Calibri"/>
        <family val="2"/>
        <scheme val="minor"/>
      </rPr>
      <t>Fornitura e posa in opera di cassetta idrante da incasso conforme alla normativa vigente. Configurazione a parete, per interni e a spigoli arrotondati. Costruita in acciaio INOX AISI 430 non verniciato, e dotata di:
- Manichetta flessibile dotata di raccordi conformi a tabella UNI804 in ottone, 
  lunghezza 20 mt;
- Rubinetto idrante a 45° x 1"1/2 gas PN 16;
- Sella di sostegno manichetta;
- Lancia a getti multipli;
- Lastra safe crash;
L'installazione avverrà tramite fissaggio con tasselli alle pareti e le cassette saranno identificate da idoneo cartello.</t>
    </r>
  </si>
  <si>
    <t>IM_AA02</t>
  </si>
  <si>
    <r>
      <t xml:space="preserve">Idrante soprassuolo UNI70
</t>
    </r>
    <r>
      <rPr>
        <sz val="11"/>
        <color theme="1"/>
        <rFont val="Calibri"/>
        <family val="2"/>
        <scheme val="minor"/>
      </rPr>
      <t xml:space="preserve">Fornitura e posa in opera di idrante soprassuolo in ghisa conforme alla normativa 14384, del tipo a secco con scarico automatico antigelo così composto:
- Colonna montante in ghisa GG25 UNI-ISO 185;
- Testa distributrice in ghisa;
- Due uscite UNI 70 con attacco maschio filettato in ottone;
- Tappi in ottone con catenella;
- Colore rosso RAL 3000;
- Gomito a piede in ghisa flangiato a norma UNI EN 1092-2 Pn16;   
La profondità di interro prevista è pari a 700 mm e l'idrante è dotato di linea di rottura prestabilita. </t>
    </r>
  </si>
  <si>
    <t>IM_AA03</t>
  </si>
  <si>
    <r>
      <t xml:space="preserve">Cassetta esterna per UNI70
</t>
    </r>
    <r>
      <rPr>
        <sz val="11"/>
        <color theme="1"/>
        <rFont val="Calibri"/>
        <family val="2"/>
        <scheme val="minor"/>
      </rPr>
      <t>Fornitura e posa in opera di cassetta corredo idranti da esterno per idranti soprasuolo, completa di:
- Cassetta in lamiera verniciata rosso RAL 3000;
- Chiave di manovra in acciaio verniciato;
- Lancia frazionatrice UNI 70 a getti multipli;
- Manichetta flessibile DN70 certificata con raccordi UNI804 di lunghezza pari a 25 mt;
- Piantana di fissaggio ai plinti di fondazione</t>
    </r>
  </si>
  <si>
    <t>IM_AA04</t>
  </si>
  <si>
    <r>
      <rPr>
        <b/>
        <sz val="11"/>
        <color theme="1"/>
        <rFont val="Calibri"/>
        <family val="2"/>
        <scheme val="minor"/>
      </rPr>
      <t xml:space="preserve">Tubazioni in acciaio zincato senza saldatura UNI10255 - DN40
</t>
    </r>
    <r>
      <rPr>
        <sz val="11"/>
        <color theme="1"/>
        <rFont val="Calibri"/>
        <family val="2"/>
        <scheme val="minor"/>
      </rPr>
      <t xml:space="preserve">F.p.o. di tubazioni in acciaio zincato senza saldatura filettate UNI 10255 serie media, complete di raccorderia, pezzi speciali, giunzioni con raccordi filettati o con raccordi scanalati tipo VICTAULIC, guarnizioni e staffaggi.I prezzi unitari includono maggiorazione sia per completamenti sopra indicati sia per sfridi, e devono essere applicati alla lunghezza misurata sull'asse. Diametri (DN: diametro nominale - sp.: spessore in mm): - DN40 x 3,2 mm
</t>
    </r>
  </si>
  <si>
    <t>IM_AA05</t>
  </si>
  <si>
    <r>
      <t>Tubazioni in acciaio zincato senza saldatura UNI10255 - DN50</t>
    </r>
    <r>
      <rPr>
        <sz val="11"/>
        <color theme="1"/>
        <rFont val="Calibri"/>
        <family val="2"/>
        <scheme val="minor"/>
      </rPr>
      <t xml:space="preserve">
F.p.o. di tubazioni in acciaio zincato senza saldatura filettate UNI 10255 serie media, complete di raccorderia, pezzi speciali, giunzioni con raccordi filettati o con raccordi scanalati tipo VICTAULIC, guarnizioni e staffaggi.I prezzi unitari includono maggiorazione sia per completamenti sopra indicati sia per sfridi, e devono essere applicati alla lunghezza misurata sull'asse. Diametri (DN: diametro nominale - sp.: spessore in mm): - DN50 x 3,6 mm</t>
    </r>
  </si>
  <si>
    <t>IM_AA06</t>
  </si>
  <si>
    <r>
      <t xml:space="preserve">Tubazioni in acciaio zincato senza saldatura UNI10255 - DN100
</t>
    </r>
    <r>
      <rPr>
        <sz val="11"/>
        <color theme="1"/>
        <rFont val="Calibri"/>
        <family val="2"/>
        <scheme val="minor"/>
      </rPr>
      <t>F.p.o. di tubazioni in acciaio zincato senza saldatura filettate UNI 10255 serie media, complete di raccorderia, pezzi speciali, giunzioni con raccordi filettati o con raccordi scanalati tipo VICTAULIC, guarnizioni e staffaggi.I prezzi unitari includono maggiorazione sia per completamenti sopra indicati sia per sfridi, e devono essere applicati alla lunghezza misurata sull'asse. Diametri (DN: diametro nominale - sp.: spessore in mm): - DN100 x 4,5 mm</t>
    </r>
  </si>
  <si>
    <t>IM_AA07</t>
  </si>
  <si>
    <r>
      <t xml:space="preserve">Tubazione in PEHD PN16 - de 110
</t>
    </r>
    <r>
      <rPr>
        <sz val="11"/>
        <color theme="1"/>
        <rFont val="Calibri"/>
        <family val="2"/>
        <scheme val="minor"/>
      </rPr>
      <t>Fornitura e posa in opera di tubazione in polietilene ad alta densità avente le seguenti caratteristiche:- Tubazione in PEHD PE 100 s 80 Kg/cmq PN 16 SDR 11- Costruzione delle tubazioni secondo UNI EN 12201- Lunghezze standard 6 o 12 mt.- Collaudo e test secondo progetto di Norma E13.08.973.0Sono inoltre compresi nella fornitura:- I raccordi e gli ancoraggi necessari;- La manodopera per le saldature dei raccordi e delle tubazioni;- La fornitura e posa del nastro segnaletico all'interno dello scavo;Le quotazioni comprendono i costi per il noleggio di mezzi meccanici per la movimentazione e distribuzione delle 
tubazioni.  De110 - PN16</t>
    </r>
  </si>
  <si>
    <t>IM_AA08</t>
  </si>
  <si>
    <t>Allacciamento alla rete esistente</t>
  </si>
  <si>
    <t>IM_AA09</t>
  </si>
  <si>
    <r>
      <rPr>
        <b/>
        <sz val="11"/>
        <color theme="1"/>
        <rFont val="Calibri"/>
        <family val="2"/>
        <scheme val="minor"/>
      </rPr>
      <t>Dispositivo misurazione idrante sfavorito</t>
    </r>
    <r>
      <rPr>
        <sz val="11"/>
        <color theme="1"/>
        <rFont val="Calibri"/>
        <family val="2"/>
        <scheme val="minor"/>
      </rPr>
      <t xml:space="preserve">
Fornitura e posa in opera di dispositivo per la misurazione della prevalenza all'idrante più sfavorito, completo di:
- Manometro 0-15 bar, a bagno di glicerina con attacco radiale M 1/4" gas; 
- Valvola a sfera MF filettata 1/2"; 
- Attacco rapido 1"½x½".
- Raccorderia zincata;</t>
    </r>
  </si>
  <si>
    <t>n</t>
  </si>
  <si>
    <t>IM_AA10</t>
  </si>
  <si>
    <r>
      <t xml:space="preserve">Cartollenistica di sicurezza
</t>
    </r>
    <r>
      <rPr>
        <sz val="11"/>
        <color theme="1"/>
        <rFont val="Calibri"/>
        <family val="2"/>
        <scheme val="minor"/>
      </rPr>
      <t>Fornitura e posa in opera di cartellonistica da applicare a muro o su superfici lisce con indicazioni standardizzate di segnali di informazione, antincendio e sicurezza, realizzata mediante cartelli in alluminio spessore minimo mm 0,5, oppure in materiale plastico spessore minimo mm 1,5 leggibili da una distanza prefissata. Sono compresi: le opere e le attrezzature necessarie al montaggio; le viti, i chiodi, gli stop, ecc. E' inoltre compreso quanto altro occorre per dare l'opera finita.
Numero cartelli divisi in base alle seguenti tipologie:
- n.°4 idranti UNI45
- n.°1 idrante soprassuolo UNI70
- n.°10 vie d'uscita</t>
    </r>
  </si>
  <si>
    <t>IM_AA11</t>
  </si>
  <si>
    <r>
      <rPr>
        <b/>
        <sz val="11"/>
        <color theme="1"/>
        <rFont val="Calibri"/>
        <family val="2"/>
        <scheme val="minor"/>
      </rPr>
      <t>Valvola a farfalla - uso antincendio DN100</t>
    </r>
    <r>
      <rPr>
        <sz val="11"/>
        <color theme="1"/>
        <rFont val="Calibri"/>
        <family val="2"/>
        <scheme val="minor"/>
      </rPr>
      <t xml:space="preserve">
Fornitura e posa in opera di valvola farfalla ad uso antincendio approvata FM e listata UL. Caratteristiche tecniche:- Corpo in ghisa GGG40, 16 bar a lente gommata;- Volantino luchettabile;- Microswitch di segnale aperto/chiuso;La valvola sarà fornita completa di flange, bulloni e guarnizioni ed ogni accessorio di minuteria necessario. DN100</t>
    </r>
  </si>
  <si>
    <t>IM_AA12</t>
  </si>
  <si>
    <r>
      <t xml:space="preserve">Allacciamento alla rete antincendio esistente
</t>
    </r>
    <r>
      <rPr>
        <sz val="11"/>
        <color theme="1"/>
        <rFont val="Calibri"/>
        <family val="2"/>
        <scheme val="minor"/>
      </rPr>
      <t>Fornitura e posa in opera di apparecchiature, materiali e prestazioni di mano d'opera comprensive dei necessari mezzi d'opera al fine di realizzare l’allacciamento della rete idranti dell’ampliamento alla rete esistete, nel punto indicato sugli elaborati grafici.
A titolo esemplificativo e non esaustivo sono compresi:
- Oneri per svuotamento parziale della rete in oggetto;
- Oneri per le nuova derivazione, comprensivo di taglio del tubo esistente, giunzioni dei pezzi speciali mediante raccordi filettati o con raccordi scanalati tipo VICTAULIC, verifica della perfetta tenuta delle giunzioni stesse.
- Ripristino della coibentazione dei tratti interessati.
Compreso materiale di consumo e  tutti gli oneri di corretto smaltimento dei materiali di risulta quali trasporto, accesso alla discarica, smaltimento e con recupero delle parti di tubazioni ancora utilizzabili, previa verifica da parte della DL.</t>
    </r>
  </si>
  <si>
    <t>IMPIANTO ANTINCENDIO</t>
  </si>
  <si>
    <t>AC01</t>
  </si>
  <si>
    <t>Fornitura e posa in opera di Unità di Trattamento Aria 13.000 mc/h recuperatore a doppia batteria, batterie calde n°2, batteria fredda, separatore di gocce, umidificatzione a vapore a resistenza elettrica, prefiltri, filtro assoluto H14 in mandata e espulsione, plug fans, quadro elettrico di controllo e comando comprensivo di regolazione, valvole servocomandate, valvole intercettazione, serrande, silenziatori, volume laterale per contenimento valvole e quadro elettrico, test &amp; commissioning</t>
  </si>
  <si>
    <t>AC02</t>
  </si>
  <si>
    <t>Fornitura e posa in opera di Unità di Trattamento Aria 16.000 mc/h recuperatore a doppia batteria, batterie calde n°2, batteria fredda, separatore di gocce, umidificatzione a vapore a resistenza elettrica, prefiltri, filtro assoluto H14 in mandata e espulsione, plug fans, quadro elettrico di controllo e comando comprensivo di regolazione, valvole servocomandate, valvole intercettazione, serrande, silenziatori, volume laterale per contenimento valvole e quadro elettrico, test &amp; commissioning</t>
  </si>
  <si>
    <t>AC03</t>
  </si>
  <si>
    <t>Fornitura e posa in opera di Unità di Trattamento Aria 7.000 mc/h recuperatore a doppia batteria, batterie calde n°2, batteria fredda, separatore di gocce, umidificatzione a vapore a resistenza elettrica, prefiltri, filtro assoluto H14 in mandata e espulsione, plug fans, quadro elettrico di controllo e comando comprensivo di regolazione, valvole servocomandate, valvole intercettazione, serrande, silenziatori, volume laterale per contenimento valvole e quadro elettrico, test &amp; commissioning</t>
  </si>
  <si>
    <t>AC04</t>
  </si>
  <si>
    <t>Fornitura e posa in opera di Canali in pannello sandwich esente da CFC reazione al fuoco classe 0-1, completo di pezzi speciali, giunzioni, sigillature e
staffaggi, in pannello in poliuretano espanso densità 45÷47 kg/m³
con caratteristiche previste dal D.M. 31.03.2003
- per esterni : pannello in poliuretano espanso densità kg/mc 45-47
tra fogli d'alluminio da 200 micron (lato interno) e da 200 micron (lato
esterno), spessore non inferiore a mm 30</t>
  </si>
  <si>
    <t>Fornitura e posa in opera di Canali in lamiera metallica (acciaio zincato), completi di pezzi speciali, graffature, giunzioni, guarnizioni, sigillature e staffaggi.
I prezzi unitari includono maggiorazione sia per completamenti
sopra indicati sia per sfridi, e devono essere applicati ai pesi teorici
ricavati dalle dimensioni geometriche dei canali (lati o diametro
misurati all'interno e lunghezza misurata sull'asse).
Grandezze (mm: spessori lamiera):
spessori lamiera d'acciaio zincato per canale a sezione
rettangolare:
8/10 mm, con lato maggiore oltre 450 fino a 750 mm
10/10 mm, con lato maggiore oltre 750 fino a 1500 mm
12/10 mm,con lato maggiore oltre 1500 fino a 3000 mm
(canali espulsione a 10 mt di altezza)</t>
  </si>
  <si>
    <t>kg</t>
  </si>
  <si>
    <t>AC05</t>
  </si>
  <si>
    <t>Fornitura e posa in opera di Canali in lamiera metallica (acciaio zincato), completi di pezzi speciali, graffature, giunzioni, guarnizioni, sigillature e staffaggi.
I prezzi unitari includono maggiorazione sia per completamenti
sopra indicati sia per sfridi, e devono essere applicati ai pesi teorici
ricavati dalle dimensioni geometriche dei canali (lati o diametro
misurati all'interno e lunghezza misurata sull'asse).
Grandezze (mm: spessori lamiera):
- spessori lamiere d'acciaio zincato per canali a sezione circolare:
6/10 mm, diametro fino a 200 mm
8/10 mm, diametro oltre 200 fino a 450 mm
10/10 mm, diametro oltre 450 fino a 750 mm
12/10 mm, diametro oltre 750 fino a 1500 mm</t>
  </si>
  <si>
    <t>AC06</t>
  </si>
  <si>
    <t>Fornitura e posa in opera di Serrande di regolazione rettangolari, in acciaio zincato, con alette
in profilati di acciaio zincato ad apertura contrapposta, comandate
da leverismi posti all'esterno del telaio; la tenuta laterale è
realizzata da una lama flessibile.
Complete di comando manuale.
Grandezze (m²: superficie frontale):
- oltre 0,27 m² fino a 0,40 m²</t>
  </si>
  <si>
    <t>AC07</t>
  </si>
  <si>
    <t>Fornitura e posa in opera di Regolatore di portata aria CAV da canale circolare diametro 250 mm tipo Sagi Cofim RSVC-K/MA o equivalente</t>
  </si>
  <si>
    <t>AC08</t>
  </si>
  <si>
    <t>Fornitura e posa in opera di Regolatore di portata aria CAV montaggio interno a canale circolare diametro 200 mm tipo Aldes MR Modulo o equivalente</t>
  </si>
  <si>
    <t>AC09</t>
  </si>
  <si>
    <t>Fornitura e posa in opera di diffusore ad alta induzione in acciaio, collo diametro 250 mm compreso plenum ribassato in acciaio zincato con collegamento dall'alto,
tipo SagiCofim WX100 600x600 32 slots</t>
  </si>
  <si>
    <t>AC10</t>
  </si>
  <si>
    <t>Fornitura e posa in opera di griglia di estrazione in alluminio ribaltabile con filtro, telaio in alluminio, compreso plenum ribassato con collegamento dall'alto,
tipo SagiCofim AH200 800x600</t>
  </si>
  <si>
    <t>AC11</t>
  </si>
  <si>
    <t xml:space="preserve">Fornitura e posa in opera di valvola di immissione per la mandata aria in acciaio verniciato regolabile diamtro collo 200 mm
tipo SagiCofim KE </t>
  </si>
  <si>
    <t>AC12</t>
  </si>
  <si>
    <t>Fornitura e posa in opera di valvola di ventilazione per la ripresa aria in acciaio verniciato regolabile diamtro collo 200 mm
tipo SagiCofim KK</t>
  </si>
  <si>
    <t>AC13</t>
  </si>
  <si>
    <t xml:space="preserve">Coibentazione per canali con materassino in lana di vetro densità
minima 20 kg/m³ su carta alluminio e rete metallica zincata. Incombustibili.
I prezzi unitari devono essere applicati alla superfice teorica
ricavata da lunghezze misurate sull'asse dei canali x perimetri
esterni del coibente.
I prezzi unitari includono maggiorazione per coibentazione flange e
pezzi speciali, adesivi, sigillatura giunti materassino, sigillatura
giunti lamierino a tenuta d'acqua per canali ubicati all'esterno,
accessori vari di montaggio e sfridi.
Spessore  30 mm
</t>
  </si>
  <si>
    <t>AC14</t>
  </si>
  <si>
    <t xml:space="preserve">Serrande tagliafuoco rettangolari classe EI120.
Involucro in acciaio zincato, sp.15/10, dotate si flange per il
collegamento ai canali.
Disgiuntore portafusibile tarato ad una temperatura di 72°C.
Chiusura standard a molla con leva di riarmo manuale.
Guarnizioni termoespandenti; pala spessore 60 mm.
Grandezze (m²: superficie frontale):
- oltre 0,27 m² fino a 0,40 m²
</t>
  </si>
  <si>
    <t>AC15</t>
  </si>
  <si>
    <t>Serrande tagliafuoco circolari classe EI120.
Involucro in acciaio zincato, sp.15/10, dotata si flange per il
collegamento ai canali.
Disgiuntore portafusibile tarato ad una temperatura di 72°C.
Chiusura standard a molla con leva di riarmo manuale.
Guarnizioni termoespandenti; pala spessore 54 mm.
Grandezze (mm: diametro canalizzazione):
- 200 mm</t>
  </si>
  <si>
    <t>AC16</t>
  </si>
  <si>
    <t>Serrande tagliafuoco circolari classe EI120.
Involucro in acciaio zincato, sp.15/10, dotata si flange per il
collegamento ai canali.
Disgiuntore portafusibile tarato ad una temperatura di 72°C.
Chiusura standard a molla con leva di riarmo manuale.
Guarnizioni termoespandenti; pala spessore 54 mm.
Grandezze (mm: diametro canalizzazione):
- 300 mm</t>
  </si>
  <si>
    <t>AC17</t>
  </si>
  <si>
    <t>Completamento: servocomando con ritorno a molla per serranda
tagliafuoco.
Servomotore alimentato a 24 V o 230 V, dotato di due contatti
ausiliari per la segnalazione a distanza della posizione della pala
della serranda.</t>
  </si>
  <si>
    <t>AC18</t>
  </si>
  <si>
    <t>Fornitura e posa in opera di Sistema di climatizzazione ad espansione diretta raffrescamento e riscaldamento, monosplit da 5 kWfrig costituito da una unità esterna  e da una unità interna, compresi tutti i collegamenti elettrici e meccanici, tubazioni in rame preisolato, distributiore, canalette in plastica di protezione tubazioni, scarichi condensa, caricamento fluido frigorifero ed avviamento, Test &amp; commissioning. Installazioni da eseguirsi sulocale tecnico elettrico (n°2 sistemi) e su locale tecnico HVAC (n°2 sistemi)</t>
  </si>
  <si>
    <t>corpo</t>
  </si>
  <si>
    <t>AC19</t>
  </si>
  <si>
    <t>Test &amp; Commissionig e certificazione finale sistema di ventilazione comprensivo, non limitativamente, delle apparecchiature e della distribuzione, comprese prove di tenuta, flusso, collegamenti elettrici ed allarmi ed ogni altro onere ed attività conformemente alla normativa vigente</t>
  </si>
  <si>
    <t>AC20</t>
  </si>
  <si>
    <t>Opere accessorie comprtensive di realizzazione di forometrie su murature e controsoffitti, tracce, supporti speciali di canalizzazioni (eventualmente in comune con altri impianti) ed accessori, giunti dilatazione, ed ogni altro onere. Realizzazione di basamento il cls per espulsioni canalizzate a 10 mt di altezza compresi tiranti di stabilizzazione.</t>
  </si>
  <si>
    <t>IMPIANTO DI VENTILAZIONE</t>
  </si>
  <si>
    <t>GM01</t>
  </si>
  <si>
    <t>FPO di sistema di conpressione aria medicale a velocità variabile con aria di qualità medicale conforme alla farmacopea europea devono erogata alla utenza finale alla pressione di 400 kPa (4 bar). Il sistema deve essere conforme alla norma EN ISO 7396-1 e alla NHS HTM02-01.  Il sistema di sarà costituito principalmente da: Compressore d'aria, serbatoio sulla mandata, essiccatore. sistema di filtrazione. In particolare: compressore a vite Beacon Medaes (o similare) AQ 22 VSD MED , velocità variabile, OIL FREE , ad iniezione di acqua, pressione mandata 10 bar. portata 3200 l/min; rumorosità max 68 dB [A]; temperatura ambiente massima 40 ° C; potenza  motore 22 kW 400 V, 50 Hz. - Serbatoio aria  1500 litri (quotaparte)  con i relativi certificati di prova, in acciaio con verniciatura a polvere, valvola di sicurezza,  manometri, valvole intercettazione. Essiccatore d'aria tipo Beacon Medaes (o similare) dMED 65 completo di controllo del punto di rugiada con uscita 4-20 mA. Stazione di filtrazione dell'aria: il filtro duplex e il modulo essiccatore devono includere separatori d'acqua ad alta efficienza, filtri, filtri antipolvere/carbone attivo e filtri batterici con elemento autoclavabile. I filtri saranno dotati di allarmi in caso di caduta di pressione elevata con connessioni per BMS. - Stazione di riduzione della pressione. L'unità di controllo centrale deve incorporare un display a colori ad alta definizione con pittogrammi e indicatori LED, per un facile accesso alle informazioni operative del sistema. Il sistema dovrà garantire il perfetto funzionamento in condizioni stand alone, in caso di malfunzionamento del sistema di controllo. Comprese canalizzazioni aria di raffreddamento da convogliare opportunamente fuori dal prefabbricato. Compresa tutta la ditribuzione interna al locale tecnico ed esterna per raggiungere il punti di connessione alle reti esistenti e di nuova installazione. Il sistema sarà inserito in modulo pefabbricato di adeguata superficie ed altezza. Compresi collegamenti a strumenti di misura ed alimentazione elettrica.
Prestazione minima 2880 l/min FAD alla pressione di 10 Bar(g)</t>
  </si>
  <si>
    <t>GM02</t>
  </si>
  <si>
    <t>Fornitura e posa in opera di Pannello allarmi adatto per n°3 gas medicali: Ossigeno, Aria medicale 4 bar, Vuoto endocavitario
MODULO PRINCIPALE
Display LCD retroilluminato
Etichetta: identificazione del canale
Spia luminosa rossa di allarme
Spia luminosa verde indicante il corretto funzionamento
Pulsante test
Pulsante di disattivazione temporanea allarme acustico
Collegamento della tastiera di programmazione mediante connessione
RS232
Chiusura del pannello frontale
Compresi collegamenti a strumenti di misura ed alimentazione elettrica</t>
  </si>
  <si>
    <t>GM03</t>
  </si>
  <si>
    <t>Fornitura e posa in opera di Pannello allarmi adatto per n°3 gas medicali: Ossigeno, Aria medicale 4 bar, Vuoto endocavitario
MODULO RIPETIZIONE ALLARMI
Etichetta: identificazione del sistema
Spia luminosa rossa di allarme
Spia luminosa verde indicante il corretto funzionamento
Pulsante test
Pulsante di disattivazione temporanea allarme acustico
Compresi collegamenti a strumenti di misura ed alimentazione elettrica</t>
  </si>
  <si>
    <t>GM04</t>
  </si>
  <si>
    <t>Fornitura e posa in opera di quadro ingresso emergenza per centrali gas medicali: Ossigeno EN ISO 7396-1
L’ingresso di emergenza ha una struttura interna di sostegno delle apparecchiature in acciaio verniciato. È previsto un pannello di copertura costruito in lamiera di acciaio inox con una finestra frontale in plexiglas trasparente. L’ingresso è composto dai seguenti pezzi:
n.1 valvola di sicurezza in ottone tarata a 13 bar
n.1 trasduttore di pressione
n.1 quadro di visualizzazione
n.1 manometro diametro 63 mm scala 0÷16 bar
n.3 valvola di intercettazione a sfera con attacchi filettati
n.1 valvola di non ritorno, con attacchi filettati
tubi di collegamento in rame
attacchi a saldare con tappo protettivo in plastica
attacco NIST specifico per il gas con tappo protettivo</t>
  </si>
  <si>
    <t>GM05</t>
  </si>
  <si>
    <t>Fornitura e posa in opera di quadro ingresso emergenza per centrali gas medicali: Aria medicale EN ISO 7396-1
L’ingresso di emergenza ha una struttura interna di sostegno delle apparecchiature in acciaio verniciato. È previsto un pannello di copertura costruito in lamiera di acciaio inox con una finestra frontale in plexiglas trasparente. L’ingresso è composto dai seguenti pezzi:
n.1 valvola di sicurezza in ottone tarata a 13 bar
n.1 trasduttore di pressione
n.1 quadro di visualizzazione
n.1 manometro diametro 63 mm scala 0÷16 bar
n.3 valvola di intercettazione a sfera con attacchi filettati
n.1 valvola di non ritorno, con attacchi filettati
tubi di collegamento in rame
attacchi a saldare con tappo protettivo in plastica
attacco NIST specifico per il gas con tappo protettivo</t>
  </si>
  <si>
    <t>GM06</t>
  </si>
  <si>
    <t>Fornitura e posa in opera di quadro di riduzione 2° stadio gas medicali: Ossigeno, Aria medicale,  Vuoto conforme EN ISO 7396-1
i riduttori di pressione saranno doppi e sarà previsto il passaggio Vuoto endocavitario
Portata ossigeno 28 mc/h
Portata aria medicale 36 mc/h
Vuoto endocavitario 18 mc/h
Ciascuno di questi pannelli alimenterà una linea di 8 posti letto di terapia intensva
Corpo centrale, cappello e corpi laterali in alluminio anodizzato
Filtro in tela reps d’acciaio inossidabile con porosità 75μm
Vite di regolazione della pressione in uscita, in ottone
Manometro, diametro 40 mm, lato alta pressione, fondo scala 16 bar
Manometro, diametro 40 mm, lato bassa pressione, fondo scala 10 bar per LPR1, 16 bar per LPR2
Attacchi ingresso uscita filettati M20x1,5 protetti da tappo e corredati di
dado e bocchello a brasare per tubo ø est. 12 mm
Valvole d’intercettazione a sfera poste a monte ed a valle del riduttore per la manutenzione dello stesso
Presa di prelievo a monte e di immissione a valle del riduttore per
consentire l’applicazione di un gruppo di riduzione “volante” nel caso di
manutenzione. Le prese sono di tipo:
- Norma AFNOR NF S 90-116 per LPR1 (O2, Aria, N2O, CO2)
- Norma EN 739 per LPR2 (Aria 8 bar)
Ciascuno di questi pannelli alimenterà una linea di 8 posti letto di terapia intensva</t>
  </si>
  <si>
    <t>GM07</t>
  </si>
  <si>
    <t xml:space="preserve">Fornitura e posa in opera di pannello di intercettazione gas medicali adatto per tre gas: Ossigeno, Aria medicale, Vuoto endocavitario  conforme EN ISO 7396-1
Portata ossigeno 28 mc/h
Portata aria medicale 36 mc/h
Vuoto endocavitario 18 mc/h
Ciascuno di questi pannelli per alimenterà una linea di 8 posti letto di terapia intensva
</t>
  </si>
  <si>
    <t>GM08</t>
  </si>
  <si>
    <t xml:space="preserve">Fornitura e posa in opera di valvola di intercettazione diam 14 mm per allacciamento pensili da installare per ciascun gas  per ciascun pensile
30 posti letto x 2 pensili = n°60 valvole ossigeno
30 posti letto x 2 pensili = n°60 valvole aria medicale
30 posti letto x 2 pensili = n°60 valvole vuoto
conforme EN ISO 7396-1
</t>
  </si>
  <si>
    <t>GM09</t>
  </si>
  <si>
    <t xml:space="preserve">Fornitura e posa in opera di valvola di intercettazione diam 35 mm
conforme EN ISO 7396-1
</t>
  </si>
  <si>
    <t>GM10</t>
  </si>
  <si>
    <t xml:space="preserve">Fornitura e posa in opera di valvola di intercettazione diam 42 mm
conforme EN ISO 7396-1
</t>
  </si>
  <si>
    <t xml:space="preserve">Fornitura e posa in opera di valvola di intercettazione diam 54 mm
conforme EN ISO 7396-1
</t>
  </si>
  <si>
    <t>GM11</t>
  </si>
  <si>
    <t>Fpornitura e posa in opera di tubazione in rame per uso medicale marcato CE conforme alla DIRETTIVA 93/42 CEE e s.m.i “Dispositivi medici” ed alla UNI EN 13348 “Rame e leghe di rame - Tubi di rame tondi senza saldatura per gas medicali o per vuoto”</t>
  </si>
  <si>
    <t>diam 14 x 1</t>
  </si>
  <si>
    <t>diam 28 x 1</t>
  </si>
  <si>
    <t>diam 35 x 1,2</t>
  </si>
  <si>
    <t>diam 42 x 1,2</t>
  </si>
  <si>
    <t>diam 54 x 1,5</t>
  </si>
  <si>
    <t>GM12</t>
  </si>
  <si>
    <t>Test &amp; Commissionig e certificazione finale sistema gas medicali comprensivo, non limitativamente, delle apparecchiature e della distribuzione, comprese prove di tenuta, flusso, collegamenti elettrici ed allarmi ed ogni altro onere ed attività conformemente alla normativa vigente EN7369</t>
  </si>
  <si>
    <t>GM13</t>
  </si>
  <si>
    <t>Oneri per collegamenti ed attività accessorie del sistema di stoccaggio ossigeno (costituto da n°2 serbatoi criogenici da 6000 litri ed accessori forniti da altri), Test &amp; Commissioning</t>
  </si>
  <si>
    <t>GM14</t>
  </si>
  <si>
    <t>Opere accessorie comprtensive di realizzazione di forometrie su murature e controsoffitti, tracce, supporti speciali di tubazioni ed accessori ed ogni altro onere.</t>
  </si>
  <si>
    <t>IMPIANTO GAS MEDICALI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</si>
</sst>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quot;_-;\-* #,##0.00\ &quot;€&quot;_-;_-* &quot;-&quot;??\ &quot;€&quot;_-;_-@_-"/>
    <numFmt numFmtId="165" formatCode="0.000"/>
  </numFmts>
  <fonts count="23" x14ac:knownFonts="1">
    <font>
      <sz val="11"/>
      <color theme="1"/>
      <name val="Calibri"/>
      <family val="2"/>
      <scheme val="minor"/>
    </font>
    <font>
      <sz val="10"/>
      <color indexed="17"/>
      <name val="Tahoma"/>
      <family val="2"/>
    </font>
    <font>
      <b/>
      <sz val="10"/>
      <color indexed="17"/>
      <name val="Tahoma"/>
      <family val="2"/>
    </font>
    <font>
      <b/>
      <sz val="10"/>
      <color theme="1"/>
      <name val="Times New Roman"/>
      <family val="1"/>
    </font>
    <font>
      <sz val="10"/>
      <color theme="1"/>
      <name val="Times New Roman"/>
      <family val="1"/>
    </font>
    <font>
      <sz val="8"/>
      <name val="Calibri"/>
      <family val="2"/>
      <scheme val="minor"/>
    </font>
    <font>
      <b/>
      <sz val="11"/>
      <color theme="1"/>
      <name val="Calibri"/>
      <family val="2"/>
      <scheme val="minor"/>
    </font>
    <font>
      <sz val="11"/>
      <color theme="1"/>
      <name val="Calibri"/>
      <family val="2"/>
      <scheme val="minor"/>
    </font>
    <font>
      <sz val="8"/>
      <color theme="1"/>
      <name val="Calibri"/>
      <family val="2"/>
      <scheme val="minor"/>
    </font>
    <font>
      <sz val="11"/>
      <name val="Calibri"/>
      <family val="2"/>
      <scheme val="minor"/>
    </font>
    <font>
      <b/>
      <sz val="11"/>
      <name val="Calibri"/>
      <family val="2"/>
      <scheme val="minor"/>
    </font>
    <font>
      <sz val="10"/>
      <name val="Times New Roman"/>
      <family val="1"/>
    </font>
    <font>
      <b/>
      <sz val="10"/>
      <name val="Times New Roman"/>
      <family val="1"/>
    </font>
    <font>
      <b/>
      <sz val="11"/>
      <color rgb="FFFF0000"/>
      <name val="Calibri"/>
      <family val="2"/>
      <scheme val="minor"/>
    </font>
    <font>
      <vertAlign val="superscript"/>
      <sz val="11"/>
      <name val="Calibri"/>
      <family val="2"/>
      <scheme val="minor"/>
    </font>
    <font>
      <vertAlign val="superscript"/>
      <sz val="11"/>
      <color theme="1"/>
      <name val="Calibri"/>
      <family val="2"/>
      <scheme val="minor"/>
    </font>
    <font>
      <b/>
      <sz val="11"/>
      <name val="Calibri"/>
      <family val="2"/>
    </font>
    <font>
      <b/>
      <sz val="11"/>
      <color theme="1"/>
      <name val="Calibri"/>
      <family val="2"/>
    </font>
    <font>
      <b/>
      <sz val="12"/>
      <name val="Calibri"/>
      <family val="2"/>
      <scheme val="minor"/>
    </font>
    <font>
      <b/>
      <sz val="12"/>
      <color theme="1"/>
      <name val="Calibri"/>
      <family val="2"/>
      <scheme val="minor"/>
    </font>
    <font>
      <sz val="11"/>
      <color theme="1"/>
      <name val="Calibri"/>
      <family val="2"/>
    </font>
    <font>
      <b/>
      <sz val="14"/>
      <name val="Calibri"/>
      <family val="2"/>
      <scheme val="minor"/>
    </font>
    <font>
      <b/>
      <sz val="14"/>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9" tint="0.79998168889431442"/>
        <bgColor indexed="65"/>
      </patternFill>
    </fill>
  </fills>
  <borders count="17">
    <border>
      <left/>
      <right/>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style="thin">
        <color indexed="17"/>
      </right>
      <top style="double">
        <color indexed="17"/>
      </top>
      <bottom style="thin">
        <color indexed="17"/>
      </bottom>
      <diagonal/>
    </border>
    <border>
      <left style="thin">
        <color indexed="17"/>
      </left>
      <right style="thin">
        <color indexed="17"/>
      </right>
      <top/>
      <bottom/>
      <diagonal/>
    </border>
    <border>
      <left style="thin">
        <color indexed="17"/>
      </left>
      <right style="thin">
        <color indexed="17"/>
      </right>
      <top style="thin">
        <color indexed="17"/>
      </top>
      <bottom style="thin">
        <color indexed="17"/>
      </bottom>
      <diagonal/>
    </border>
    <border>
      <left/>
      <right/>
      <top style="thin">
        <color indexed="17"/>
      </top>
      <bottom style="thin">
        <color indexed="17"/>
      </bottom>
      <diagonal/>
    </border>
    <border>
      <left/>
      <right style="thin">
        <color indexed="17"/>
      </right>
      <top style="thin">
        <color indexed="17"/>
      </top>
      <bottom style="thin">
        <color indexed="17"/>
      </bottom>
      <diagonal/>
    </border>
    <border>
      <left style="thin">
        <color indexed="17"/>
      </left>
      <right style="thin">
        <color indexed="17"/>
      </right>
      <top/>
      <bottom style="thin">
        <color indexed="17"/>
      </bottom>
      <diagonal/>
    </border>
    <border>
      <left/>
      <right style="thin">
        <color indexed="17"/>
      </right>
      <top style="double">
        <color indexed="17"/>
      </top>
      <bottom/>
      <diagonal/>
    </border>
    <border>
      <left/>
      <right style="thin">
        <color indexed="17"/>
      </right>
      <top/>
      <bottom style="thin">
        <color indexed="17"/>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4">
    <xf numFmtId="0" fontId="0" fillId="0" borderId="0"/>
    <xf numFmtId="164" fontId="7" fillId="0" borderId="0" applyFont="0" applyFill="0" applyBorder="0" applyAlignment="0" applyProtection="0"/>
    <xf numFmtId="0" fontId="7" fillId="4" borderId="0" applyNumberFormat="0" applyBorder="0" applyAlignment="0" applyProtection="0"/>
    <xf numFmtId="164" fontId="7" fillId="0" borderId="0" applyFont="0" applyFill="0" applyBorder="0" applyAlignment="0" applyProtection="0"/>
  </cellStyleXfs>
  <cellXfs count="107">
    <xf numFmtId="0" fontId="0" fillId="0" borderId="0" xfId="0"/>
    <xf numFmtId="0" fontId="4" fillId="0" borderId="5" xfId="0" applyFont="1" applyFill="1" applyBorder="1" applyAlignment="1">
      <alignment vertical="top"/>
    </xf>
    <xf numFmtId="0" fontId="0" fillId="0" borderId="5" xfId="0" applyNumberFormat="1" applyFill="1" applyBorder="1" applyAlignment="1">
      <alignment horizontal="center" vertical="center" wrapText="1"/>
    </xf>
    <xf numFmtId="0" fontId="0" fillId="0" borderId="5" xfId="0" applyNumberFormat="1" applyFill="1" applyBorder="1" applyAlignment="1">
      <alignment horizontal="justify" vertical="top" wrapText="1"/>
    </xf>
    <xf numFmtId="2" fontId="0" fillId="0" borderId="5" xfId="0" applyNumberFormat="1" applyFill="1" applyBorder="1" applyAlignment="1">
      <alignment horizontal="center" vertical="center" wrapText="1"/>
    </xf>
    <xf numFmtId="165" fontId="0" fillId="0" borderId="5" xfId="0" applyNumberFormat="1" applyFill="1" applyBorder="1" applyAlignment="1">
      <alignment horizontal="center" vertical="center" wrapText="1"/>
    </xf>
    <xf numFmtId="0" fontId="0" fillId="0" borderId="5" xfId="0" applyFill="1" applyBorder="1"/>
    <xf numFmtId="0" fontId="0" fillId="3" borderId="5" xfId="0" applyFill="1" applyBorder="1" applyAlignment="1">
      <alignment horizontal="justify" vertical="top" wrapText="1"/>
    </xf>
    <xf numFmtId="0" fontId="0" fillId="0" borderId="5" xfId="0" applyBorder="1" applyAlignment="1">
      <alignment horizontal="center" vertical="center" wrapText="1"/>
    </xf>
    <xf numFmtId="0" fontId="0" fillId="0" borderId="0" xfId="0" applyFill="1" applyBorder="1" applyAlignment="1">
      <alignment horizontal="center" vertical="center" wrapText="1"/>
    </xf>
    <xf numFmtId="0" fontId="4" fillId="0" borderId="0" xfId="0" applyFont="1" applyFill="1" applyBorder="1" applyAlignment="1">
      <alignment vertical="top"/>
    </xf>
    <xf numFmtId="2" fontId="0" fillId="0" borderId="0" xfId="0" applyNumberFormat="1" applyFill="1" applyBorder="1" applyAlignment="1">
      <alignment horizontal="center" vertical="center" wrapText="1"/>
    </xf>
    <xf numFmtId="1" fontId="0" fillId="0" borderId="0" xfId="0" applyNumberFormat="1" applyFill="1" applyBorder="1" applyAlignment="1">
      <alignment horizontal="center" vertical="center" wrapText="1"/>
    </xf>
    <xf numFmtId="4" fontId="3"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wrapText="1"/>
    </xf>
    <xf numFmtId="164" fontId="0" fillId="0" borderId="0" xfId="1" applyFont="1"/>
    <xf numFmtId="164" fontId="1" fillId="0" borderId="2" xfId="1" applyFont="1" applyBorder="1"/>
    <xf numFmtId="164" fontId="1" fillId="0" borderId="3" xfId="1" applyFont="1" applyBorder="1"/>
    <xf numFmtId="164" fontId="2" fillId="2" borderId="4" xfId="1" applyFont="1" applyFill="1" applyBorder="1" applyAlignment="1">
      <alignment horizontal="center" vertical="center" wrapText="1"/>
    </xf>
    <xf numFmtId="164" fontId="0" fillId="3" borderId="5" xfId="1" applyFont="1" applyFill="1" applyBorder="1" applyAlignment="1">
      <alignment horizontal="justify" vertical="top" wrapText="1"/>
    </xf>
    <xf numFmtId="164" fontId="3" fillId="0" borderId="5" xfId="1" applyFont="1" applyBorder="1" applyAlignment="1">
      <alignment horizontal="center" vertical="center"/>
    </xf>
    <xf numFmtId="164" fontId="6" fillId="0" borderId="5" xfId="1" applyFont="1" applyBorder="1" applyAlignment="1">
      <alignment horizontal="center" vertical="center" wrapText="1"/>
    </xf>
    <xf numFmtId="164" fontId="3" fillId="0" borderId="5" xfId="1" applyFont="1" applyFill="1" applyBorder="1" applyAlignment="1">
      <alignment horizontal="center" vertical="center"/>
    </xf>
    <xf numFmtId="164" fontId="0" fillId="0" borderId="5" xfId="1" applyFont="1" applyFill="1" applyBorder="1" applyAlignment="1">
      <alignment horizontal="center" vertical="center" wrapText="1"/>
    </xf>
    <xf numFmtId="0" fontId="8" fillId="0" borderId="0" xfId="0" applyFont="1" applyFill="1" applyBorder="1" applyAlignment="1">
      <alignment horizontal="center" vertical="center" wrapText="1"/>
    </xf>
    <xf numFmtId="0" fontId="6" fillId="0" borderId="5" xfId="0" applyNumberFormat="1" applyFont="1" applyFill="1" applyBorder="1" applyAlignment="1">
      <alignment horizontal="justify" vertical="top" wrapText="1"/>
    </xf>
    <xf numFmtId="0" fontId="6" fillId="0" borderId="5" xfId="0" applyNumberFormat="1" applyFont="1" applyBorder="1" applyAlignment="1">
      <alignment horizontal="justify" vertical="top" wrapText="1"/>
    </xf>
    <xf numFmtId="0" fontId="6" fillId="0" borderId="6" xfId="0" applyFont="1" applyBorder="1"/>
    <xf numFmtId="0" fontId="6" fillId="0" borderId="6" xfId="0" applyFont="1" applyBorder="1" applyAlignment="1">
      <alignment wrapText="1"/>
    </xf>
    <xf numFmtId="164" fontId="6" fillId="0" borderId="6" xfId="1" applyFont="1" applyBorder="1"/>
    <xf numFmtId="164" fontId="6" fillId="0" borderId="7" xfId="1" applyFont="1" applyBorder="1"/>
    <xf numFmtId="0" fontId="9" fillId="0" borderId="5" xfId="0" applyNumberFormat="1" applyFont="1" applyFill="1" applyBorder="1" applyAlignment="1">
      <alignment horizontal="justify" vertical="top" wrapText="1"/>
    </xf>
    <xf numFmtId="164" fontId="6" fillId="0" borderId="5" xfId="1" applyFont="1" applyFill="1" applyBorder="1" applyAlignment="1">
      <alignment horizontal="center" vertical="center" wrapText="1"/>
    </xf>
    <xf numFmtId="0" fontId="0" fillId="0" borderId="0" xfId="0" applyFill="1"/>
    <xf numFmtId="0" fontId="11" fillId="0" borderId="5" xfId="0" applyFont="1" applyBorder="1" applyAlignment="1">
      <alignment horizontal="center" vertical="center"/>
    </xf>
    <xf numFmtId="0" fontId="0" fillId="0" borderId="5" xfId="0" applyNumberFormat="1" applyFill="1" applyBorder="1" applyAlignment="1">
      <alignment horizontal="justify" vertical="top" wrapText="1"/>
    </xf>
    <xf numFmtId="164" fontId="3" fillId="0" borderId="5" xfId="1" applyFont="1" applyFill="1" applyBorder="1" applyAlignment="1">
      <alignment horizontal="center" vertical="center"/>
    </xf>
    <xf numFmtId="0" fontId="7" fillId="4" borderId="11" xfId="2" applyBorder="1"/>
    <xf numFmtId="0" fontId="7" fillId="4" borderId="12" xfId="2" applyBorder="1"/>
    <xf numFmtId="164" fontId="7" fillId="4" borderId="13" xfId="2" applyNumberFormat="1" applyBorder="1"/>
    <xf numFmtId="0" fontId="7" fillId="4" borderId="14" xfId="2" applyBorder="1"/>
    <xf numFmtId="0" fontId="7" fillId="4" borderId="15" xfId="2" applyBorder="1"/>
    <xf numFmtId="164" fontId="7" fillId="4" borderId="16" xfId="2" applyNumberFormat="1" applyBorder="1"/>
    <xf numFmtId="0" fontId="0" fillId="4" borderId="11" xfId="2" applyFont="1" applyBorder="1"/>
    <xf numFmtId="164" fontId="0" fillId="4" borderId="13" xfId="2" applyNumberFormat="1" applyFont="1" applyBorder="1"/>
    <xf numFmtId="0" fontId="6" fillId="4" borderId="11" xfId="2" applyFont="1" applyBorder="1"/>
    <xf numFmtId="0" fontId="6" fillId="4" borderId="12" xfId="2" applyFont="1" applyBorder="1"/>
    <xf numFmtId="164" fontId="6" fillId="4" borderId="13" xfId="2" applyNumberFormat="1" applyFont="1" applyBorder="1"/>
    <xf numFmtId="4" fontId="0" fillId="3" borderId="5" xfId="0" applyNumberFormat="1" applyFill="1" applyBorder="1" applyAlignment="1">
      <alignment horizontal="justify" vertical="top" wrapText="1"/>
    </xf>
    <xf numFmtId="0" fontId="10" fillId="0" borderId="5" xfId="0" applyNumberFormat="1" applyFont="1" applyFill="1" applyBorder="1" applyAlignment="1">
      <alignment horizontal="justify" vertical="top" wrapText="1"/>
    </xf>
    <xf numFmtId="2" fontId="9" fillId="0" borderId="5"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164" fontId="12" fillId="0" borderId="5" xfId="1" applyFont="1" applyFill="1" applyBorder="1" applyAlignment="1">
      <alignment horizontal="center" vertical="center"/>
    </xf>
    <xf numFmtId="164" fontId="10" fillId="0" borderId="5" xfId="1" applyFont="1" applyFill="1" applyBorder="1" applyAlignment="1">
      <alignment horizontal="center" vertical="center" wrapText="1"/>
    </xf>
    <xf numFmtId="0" fontId="6" fillId="0" borderId="0" xfId="0" applyFont="1" applyFill="1" applyBorder="1" applyAlignment="1">
      <alignment horizontal="justify" vertical="top" wrapText="1"/>
    </xf>
    <xf numFmtId="0" fontId="9" fillId="0" borderId="5" xfId="0" applyFont="1" applyFill="1" applyBorder="1" applyAlignment="1">
      <alignment horizontal="justify" vertical="top" wrapText="1"/>
    </xf>
    <xf numFmtId="0" fontId="8" fillId="0" borderId="0" xfId="0" applyFont="1" applyAlignment="1">
      <alignment horizontal="center" vertical="center" wrapText="1"/>
    </xf>
    <xf numFmtId="0" fontId="13" fillId="0" borderId="0" xfId="0" applyFont="1"/>
    <xf numFmtId="164" fontId="12" fillId="0" borderId="5" xfId="3" applyFont="1" applyFill="1" applyBorder="1" applyAlignment="1">
      <alignment horizontal="center" vertical="center"/>
    </xf>
    <xf numFmtId="4" fontId="0" fillId="0" borderId="5" xfId="0" applyNumberFormat="1" applyFill="1" applyBorder="1" applyAlignment="1">
      <alignment horizontal="center" vertical="center" wrapText="1"/>
    </xf>
    <xf numFmtId="4" fontId="6" fillId="0" borderId="6" xfId="0" applyNumberFormat="1" applyFont="1" applyBorder="1"/>
    <xf numFmtId="4" fontId="0" fillId="0" borderId="0" xfId="0" applyNumberFormat="1"/>
    <xf numFmtId="0" fontId="4" fillId="0" borderId="5" xfId="0" applyFont="1" applyFill="1" applyBorder="1" applyAlignment="1">
      <alignment horizontal="center" vertical="center"/>
    </xf>
    <xf numFmtId="0" fontId="0" fillId="0" borderId="5" xfId="0" applyNumberFormat="1" applyBorder="1" applyAlignment="1">
      <alignment horizontal="justify" vertical="top" wrapText="1"/>
    </xf>
    <xf numFmtId="0" fontId="0" fillId="0" borderId="6" xfId="0" applyBorder="1"/>
    <xf numFmtId="0" fontId="0" fillId="0" borderId="6" xfId="0" applyBorder="1" applyAlignment="1">
      <alignment wrapText="1"/>
    </xf>
    <xf numFmtId="4" fontId="0" fillId="0" borderId="6" xfId="0" applyNumberFormat="1" applyBorder="1"/>
    <xf numFmtId="164" fontId="0" fillId="0" borderId="6" xfId="1" applyFont="1" applyBorder="1"/>
    <xf numFmtId="164" fontId="0" fillId="0" borderId="7" xfId="1" applyFont="1" applyBorder="1"/>
    <xf numFmtId="0" fontId="0" fillId="0" borderId="5" xfId="0" applyFill="1" applyBorder="1" applyAlignment="1">
      <alignment horizontal="center" vertical="center" wrapText="1"/>
    </xf>
    <xf numFmtId="0" fontId="0" fillId="0" borderId="5" xfId="0" applyNumberFormat="1" applyFont="1" applyFill="1" applyBorder="1" applyAlignment="1">
      <alignment horizontal="justify" vertical="top" wrapText="1"/>
    </xf>
    <xf numFmtId="0" fontId="0" fillId="0" borderId="5" xfId="0" applyFont="1" applyBorder="1" applyAlignment="1">
      <alignment horizontal="center" vertical="center" wrapText="1"/>
    </xf>
    <xf numFmtId="0" fontId="0" fillId="0" borderId="5" xfId="0" applyFont="1" applyBorder="1" applyAlignment="1">
      <alignment horizontal="center" vertical="center"/>
    </xf>
    <xf numFmtId="2" fontId="0" fillId="0" borderId="5" xfId="0" applyNumberFormat="1" applyFont="1" applyFill="1" applyBorder="1" applyAlignment="1">
      <alignment horizontal="center" vertical="center" wrapText="1"/>
    </xf>
    <xf numFmtId="164" fontId="10" fillId="0" borderId="5" xfId="1" applyFont="1" applyFill="1" applyBorder="1" applyAlignment="1">
      <alignment horizontal="center" vertical="center"/>
    </xf>
    <xf numFmtId="164" fontId="16" fillId="0" borderId="5" xfId="1" applyFont="1" applyFill="1" applyBorder="1" applyAlignment="1">
      <alignment horizontal="center" vertical="center"/>
    </xf>
    <xf numFmtId="164" fontId="17" fillId="0" borderId="5" xfId="1" applyFont="1" applyBorder="1" applyAlignment="1">
      <alignment horizontal="center" vertical="center" wrapText="1"/>
    </xf>
    <xf numFmtId="0" fontId="0" fillId="0" borderId="5" xfId="0" applyNumberFormat="1" applyFont="1" applyBorder="1" applyAlignment="1">
      <alignment horizontal="justify" vertical="top" wrapText="1"/>
    </xf>
    <xf numFmtId="0" fontId="0" fillId="0" borderId="6" xfId="0" applyFont="1" applyBorder="1"/>
    <xf numFmtId="0" fontId="0" fillId="0" borderId="6" xfId="0" applyFont="1" applyBorder="1" applyAlignment="1">
      <alignment wrapText="1"/>
    </xf>
    <xf numFmtId="164" fontId="18" fillId="0" borderId="6" xfId="1" applyFont="1" applyFill="1" applyBorder="1"/>
    <xf numFmtId="164" fontId="19" fillId="0" borderId="7" xfId="1" applyFont="1" applyBorder="1"/>
    <xf numFmtId="164" fontId="9" fillId="0" borderId="0" xfId="1" applyFont="1" applyFill="1"/>
    <xf numFmtId="0" fontId="20" fillId="0" borderId="5" xfId="0" applyFont="1" applyBorder="1" applyAlignment="1">
      <alignment vertical="top"/>
    </xf>
    <xf numFmtId="0" fontId="0" fillId="0" borderId="5" xfId="0" applyBorder="1" applyAlignment="1">
      <alignment horizontal="justify" vertical="top" wrapText="1"/>
    </xf>
    <xf numFmtId="2" fontId="0" fillId="0" borderId="5" xfId="0" applyNumberFormat="1" applyBorder="1" applyAlignment="1">
      <alignment horizontal="center" vertical="center" wrapText="1"/>
    </xf>
    <xf numFmtId="165" fontId="0" fillId="0" borderId="5" xfId="0" applyNumberFormat="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vertical="top"/>
    </xf>
    <xf numFmtId="0" fontId="6" fillId="0" borderId="0" xfId="0" applyFont="1" applyAlignment="1">
      <alignment horizontal="justify" vertical="top" wrapText="1"/>
    </xf>
    <xf numFmtId="2" fontId="0" fillId="0" borderId="0" xfId="0" applyNumberFormat="1" applyAlignment="1">
      <alignment horizontal="center" vertical="center" wrapText="1"/>
    </xf>
    <xf numFmtId="1" fontId="0" fillId="0" borderId="0" xfId="0" applyNumberFormat="1" applyAlignment="1">
      <alignment horizontal="center" vertical="center" wrapText="1"/>
    </xf>
    <xf numFmtId="4" fontId="3" fillId="0" borderId="0" xfId="0" applyNumberFormat="1" applyFont="1" applyAlignment="1">
      <alignment horizontal="center" vertical="center"/>
    </xf>
    <xf numFmtId="2" fontId="6" fillId="0" borderId="0" xfId="0" applyNumberFormat="1" applyFont="1" applyAlignment="1">
      <alignment horizontal="center" vertical="center" wrapText="1"/>
    </xf>
    <xf numFmtId="0" fontId="20" fillId="0" borderId="5" xfId="0" applyFont="1" applyFill="1" applyBorder="1" applyAlignment="1">
      <alignment vertical="top"/>
    </xf>
    <xf numFmtId="0" fontId="20" fillId="0" borderId="6" xfId="0" applyFont="1" applyBorder="1"/>
    <xf numFmtId="164" fontId="21" fillId="0" borderId="6" xfId="1" applyFont="1" applyFill="1" applyBorder="1"/>
    <xf numFmtId="164" fontId="22" fillId="0" borderId="7" xfId="1" applyFont="1" applyBorder="1"/>
    <xf numFmtId="164" fontId="0" fillId="0" borderId="0" xfId="0" applyNumberFormat="1"/>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4" fontId="1" fillId="0" borderId="1" xfId="0" applyNumberFormat="1" applyFont="1" applyBorder="1" applyAlignment="1">
      <alignment horizontal="center" vertical="center"/>
    </xf>
    <xf numFmtId="4" fontId="1" fillId="0" borderId="8" xfId="0" applyNumberFormat="1" applyFont="1" applyBorder="1" applyAlignment="1">
      <alignment horizontal="center" vertical="center"/>
    </xf>
  </cellXfs>
  <cellStyles count="4">
    <cellStyle name="20% - Colore 6 2" xfId="2"/>
    <cellStyle name="Normale" xfId="0" builtinId="0"/>
    <cellStyle name="Valuta" xfId="1" builtinId="4"/>
    <cellStyle name="Valuta 2" xfId="3"/>
  </cellStyles>
  <dxfs count="1390">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abSelected="1" workbookViewId="0">
      <selection activeCell="F4" sqref="F4"/>
    </sheetView>
  </sheetViews>
  <sheetFormatPr defaultRowHeight="15" x14ac:dyDescent="0.25"/>
  <cols>
    <col min="1" max="1" width="59.85546875" bestFit="1" customWidth="1"/>
    <col min="3" max="3" width="14.42578125" style="15" bestFit="1" customWidth="1"/>
    <col min="6" max="6" width="14.42578125" bestFit="1" customWidth="1"/>
  </cols>
  <sheetData>
    <row r="1" spans="1:6" ht="20.25" customHeight="1" thickBot="1" x14ac:dyDescent="0.3">
      <c r="A1" s="37" t="s">
        <v>207</v>
      </c>
      <c r="B1" s="38"/>
      <c r="C1" s="39" t="s">
        <v>208</v>
      </c>
    </row>
    <row r="2" spans="1:6" ht="20.25" customHeight="1" thickBot="1" x14ac:dyDescent="0.3">
      <c r="A2" s="40"/>
      <c r="B2" s="41"/>
      <c r="C2" s="42"/>
    </row>
    <row r="3" spans="1:6" ht="20.25" customHeight="1" thickBot="1" x14ac:dyDescent="0.3">
      <c r="A3" s="43" t="str">
        <f>'CENTRALE - IDRONICO'!C3</f>
        <v>CENTRALI ESTERNE/AREE ESTERNE - IMPIANTO IDRONICO</v>
      </c>
      <c r="B3" s="38"/>
      <c r="C3" s="39">
        <f>'CENTRALE - IDRONICO'!G75</f>
        <v>0</v>
      </c>
    </row>
    <row r="4" spans="1:6" ht="20.25" customHeight="1" thickBot="1" x14ac:dyDescent="0.3">
      <c r="A4" s="43" t="str">
        <f>'CENTRALE - IDS'!C3</f>
        <v>CENTRALI ESTERNE/AREE ESTERNE - IMPIANTO IDRICO SANITARIO</v>
      </c>
      <c r="B4" s="38"/>
      <c r="C4" s="44">
        <f>'CENTRALE - IDS'!G38</f>
        <v>0</v>
      </c>
      <c r="F4" s="98"/>
    </row>
    <row r="5" spans="1:6" ht="20.25" customHeight="1" thickBot="1" x14ac:dyDescent="0.3">
      <c r="A5" s="43" t="str">
        <f>VENTILAZIONE!C3</f>
        <v>IMPIANTO DI VENTILAZIONE</v>
      </c>
      <c r="B5" s="38"/>
      <c r="C5" s="44">
        <f>VENTILAZIONE!G25</f>
        <v>0</v>
      </c>
    </row>
    <row r="6" spans="1:6" ht="20.25" customHeight="1" thickBot="1" x14ac:dyDescent="0.3">
      <c r="A6" s="43" t="str">
        <f>'INTERNO - IDRONICO'!C3</f>
        <v>IMPIANTO IDRONICO INTERNO AL FABBRICATO</v>
      </c>
      <c r="B6" s="38"/>
      <c r="C6" s="44">
        <f>'INTERNO - IDRONICO'!G38</f>
        <v>0</v>
      </c>
    </row>
    <row r="7" spans="1:6" ht="20.25" customHeight="1" thickBot="1" x14ac:dyDescent="0.3">
      <c r="A7" s="43" t="str">
        <f>'INTERNO - IDS'!C3</f>
        <v>IMPIANTO IDRICO-SANITARIO INTERNO AL FABBRICATO</v>
      </c>
      <c r="B7" s="38"/>
      <c r="C7" s="44">
        <f>'INTERNO - IDS'!G34</f>
        <v>0</v>
      </c>
    </row>
    <row r="8" spans="1:6" ht="20.25" customHeight="1" thickBot="1" x14ac:dyDescent="0.3">
      <c r="A8" s="43" t="str">
        <f>ANTINCENDIO!C3</f>
        <v>IMPIANTO ANTINCENDIO</v>
      </c>
      <c r="B8" s="38"/>
      <c r="C8" s="44">
        <f>ANTINCENDIO!G17</f>
        <v>0</v>
      </c>
    </row>
    <row r="9" spans="1:6" ht="20.25" customHeight="1" thickBot="1" x14ac:dyDescent="0.3">
      <c r="A9" s="43" t="str">
        <f>'GAS MEDICALI'!C3</f>
        <v>IMPIANTO GAS MEDICALI</v>
      </c>
      <c r="B9" s="38"/>
      <c r="C9" s="44">
        <f>'GAS MEDICALI'!G25</f>
        <v>0</v>
      </c>
    </row>
    <row r="10" spans="1:6" ht="20.25" customHeight="1" thickBot="1" x14ac:dyDescent="0.3">
      <c r="A10" s="45" t="s">
        <v>209</v>
      </c>
      <c r="B10" s="46"/>
      <c r="C10" s="47">
        <f>SUM(C3:C9)</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70" zoomScaleNormal="70" workbookViewId="0">
      <selection activeCell="F4" sqref="F4:F73"/>
    </sheetView>
  </sheetViews>
  <sheetFormatPr defaultRowHeight="15" x14ac:dyDescent="0.25"/>
  <cols>
    <col min="1" max="1" width="7.5703125" bestFit="1" customWidth="1"/>
    <col min="2" max="2" width="16" bestFit="1" customWidth="1"/>
    <col min="3" max="3" width="80.7109375" customWidth="1"/>
    <col min="4" max="4" width="8.7109375" customWidth="1"/>
    <col min="5" max="5" width="8.42578125" bestFit="1" customWidth="1"/>
    <col min="6" max="6" width="15.7109375" style="15" customWidth="1"/>
    <col min="7" max="7" width="18.28515625" style="15" bestFit="1" customWidth="1"/>
    <col min="8" max="8" width="3.7109375" customWidth="1"/>
  </cols>
  <sheetData>
    <row r="1" spans="1:11" ht="15.75" thickTop="1" x14ac:dyDescent="0.25">
      <c r="A1" s="103" t="s">
        <v>0</v>
      </c>
      <c r="B1" s="101" t="s">
        <v>1</v>
      </c>
      <c r="C1" s="99" t="s">
        <v>2</v>
      </c>
      <c r="D1" s="99" t="s">
        <v>8</v>
      </c>
      <c r="E1" s="101" t="s">
        <v>3</v>
      </c>
      <c r="F1" s="16" t="s">
        <v>7</v>
      </c>
      <c r="G1" s="17"/>
    </row>
    <row r="2" spans="1:11" x14ac:dyDescent="0.25">
      <c r="A2" s="104"/>
      <c r="B2" s="102"/>
      <c r="C2" s="100"/>
      <c r="D2" s="100"/>
      <c r="E2" s="102"/>
      <c r="F2" s="18" t="s">
        <v>4</v>
      </c>
      <c r="G2" s="18" t="s">
        <v>6</v>
      </c>
    </row>
    <row r="3" spans="1:11" ht="21" customHeight="1" x14ac:dyDescent="0.25">
      <c r="A3" s="7"/>
      <c r="B3" s="7"/>
      <c r="C3" s="7" t="s">
        <v>210</v>
      </c>
      <c r="D3" s="7"/>
      <c r="E3" s="7"/>
      <c r="F3" s="19"/>
      <c r="G3" s="19"/>
    </row>
    <row r="4" spans="1:11" ht="210" x14ac:dyDescent="0.25">
      <c r="A4" s="8">
        <v>1</v>
      </c>
      <c r="B4" s="34" t="s">
        <v>41</v>
      </c>
      <c r="C4" s="3" t="s">
        <v>82</v>
      </c>
      <c r="D4" s="4" t="s">
        <v>40</v>
      </c>
      <c r="E4" s="4">
        <v>1</v>
      </c>
      <c r="F4" s="22"/>
      <c r="G4" s="21">
        <f>E4*F4</f>
        <v>0</v>
      </c>
      <c r="I4" s="9"/>
      <c r="J4" s="10"/>
    </row>
    <row r="5" spans="1:11" ht="150" x14ac:dyDescent="0.25">
      <c r="A5" s="2">
        <f t="shared" ref="A5:A73" si="0">A4+1</f>
        <v>2</v>
      </c>
      <c r="B5" s="34" t="s">
        <v>83</v>
      </c>
      <c r="C5" s="31" t="s">
        <v>178</v>
      </c>
      <c r="D5" s="4" t="s">
        <v>11</v>
      </c>
      <c r="E5" s="4">
        <v>130</v>
      </c>
      <c r="F5" s="22"/>
      <c r="G5" s="21">
        <f t="shared" ref="G5" si="1">E5*F5</f>
        <v>0</v>
      </c>
    </row>
    <row r="6" spans="1:11" ht="150" x14ac:dyDescent="0.25">
      <c r="A6" s="2">
        <f t="shared" si="0"/>
        <v>3</v>
      </c>
      <c r="B6" s="34" t="s">
        <v>84</v>
      </c>
      <c r="C6" s="31" t="s">
        <v>179</v>
      </c>
      <c r="D6" s="4" t="s">
        <v>11</v>
      </c>
      <c r="E6" s="4">
        <v>130</v>
      </c>
      <c r="F6" s="22"/>
      <c r="G6" s="21">
        <f t="shared" ref="G6:G7" si="2">E6*F6</f>
        <v>0</v>
      </c>
    </row>
    <row r="7" spans="1:11" ht="105" x14ac:dyDescent="0.25">
      <c r="A7" s="2">
        <f t="shared" si="0"/>
        <v>4</v>
      </c>
      <c r="B7" s="34" t="s">
        <v>85</v>
      </c>
      <c r="C7" s="35" t="s">
        <v>182</v>
      </c>
      <c r="D7" s="4" t="s">
        <v>9</v>
      </c>
      <c r="E7" s="4">
        <v>2</v>
      </c>
      <c r="F7" s="20"/>
      <c r="G7" s="21">
        <f t="shared" si="2"/>
        <v>0</v>
      </c>
    </row>
    <row r="8" spans="1:11" ht="90" x14ac:dyDescent="0.25">
      <c r="A8" s="2">
        <f t="shared" si="0"/>
        <v>5</v>
      </c>
      <c r="B8" s="34" t="s">
        <v>86</v>
      </c>
      <c r="C8" s="35" t="s">
        <v>183</v>
      </c>
      <c r="D8" s="4" t="s">
        <v>9</v>
      </c>
      <c r="E8" s="4">
        <v>2</v>
      </c>
      <c r="F8" s="20"/>
      <c r="G8" s="21">
        <f t="shared" ref="G8" si="3">E8*F8</f>
        <v>0</v>
      </c>
    </row>
    <row r="9" spans="1:11" ht="120" x14ac:dyDescent="0.25">
      <c r="A9" s="2">
        <f t="shared" si="0"/>
        <v>6</v>
      </c>
      <c r="B9" s="34" t="s">
        <v>87</v>
      </c>
      <c r="C9" s="31" t="s">
        <v>50</v>
      </c>
      <c r="D9" s="4" t="s">
        <v>9</v>
      </c>
      <c r="E9" s="4">
        <v>2</v>
      </c>
      <c r="F9" s="22"/>
      <c r="G9" s="21">
        <f t="shared" ref="G9" si="4">E9*F9</f>
        <v>0</v>
      </c>
    </row>
    <row r="10" spans="1:11" ht="120" x14ac:dyDescent="0.25">
      <c r="A10" s="2">
        <f t="shared" si="0"/>
        <v>7</v>
      </c>
      <c r="B10" s="34" t="s">
        <v>88</v>
      </c>
      <c r="C10" s="31" t="s">
        <v>51</v>
      </c>
      <c r="D10" s="4" t="s">
        <v>9</v>
      </c>
      <c r="E10" s="4">
        <v>2</v>
      </c>
      <c r="F10" s="22"/>
      <c r="G10" s="21">
        <f t="shared" ref="G10" si="5">E10*F10</f>
        <v>0</v>
      </c>
    </row>
    <row r="11" spans="1:11" ht="120" x14ac:dyDescent="0.25">
      <c r="A11" s="2">
        <f t="shared" si="0"/>
        <v>8</v>
      </c>
      <c r="B11" s="34" t="s">
        <v>89</v>
      </c>
      <c r="C11" s="31" t="s">
        <v>52</v>
      </c>
      <c r="D11" s="4" t="s">
        <v>9</v>
      </c>
      <c r="E11" s="4">
        <v>1</v>
      </c>
      <c r="F11" s="22"/>
      <c r="G11" s="21">
        <f t="shared" ref="G11" si="6">E11*F11</f>
        <v>0</v>
      </c>
    </row>
    <row r="12" spans="1:11" s="33" customFormat="1" ht="120" x14ac:dyDescent="0.25">
      <c r="A12" s="2">
        <f t="shared" si="0"/>
        <v>9</v>
      </c>
      <c r="B12" s="34" t="s">
        <v>90</v>
      </c>
      <c r="C12" s="3" t="s">
        <v>47</v>
      </c>
      <c r="D12" s="4" t="s">
        <v>9</v>
      </c>
      <c r="E12" s="4">
        <v>2</v>
      </c>
      <c r="F12" s="36"/>
      <c r="G12" s="32">
        <f t="shared" ref="G12" si="7">E12*F12</f>
        <v>0</v>
      </c>
      <c r="K12"/>
    </row>
    <row r="13" spans="1:11" s="33" customFormat="1" ht="120" x14ac:dyDescent="0.25">
      <c r="A13" s="2">
        <f t="shared" si="0"/>
        <v>10</v>
      </c>
      <c r="B13" s="34" t="s">
        <v>91</v>
      </c>
      <c r="C13" s="3" t="s">
        <v>48</v>
      </c>
      <c r="D13" s="4" t="s">
        <v>9</v>
      </c>
      <c r="E13" s="4">
        <v>2</v>
      </c>
      <c r="F13" s="36"/>
      <c r="G13" s="32">
        <f t="shared" ref="G13:G21" si="8">E13*F13</f>
        <v>0</v>
      </c>
    </row>
    <row r="14" spans="1:11" s="33" customFormat="1" ht="120" x14ac:dyDescent="0.25">
      <c r="A14" s="2">
        <f t="shared" si="0"/>
        <v>11</v>
      </c>
      <c r="B14" s="34" t="s">
        <v>92</v>
      </c>
      <c r="C14" s="3" t="s">
        <v>49</v>
      </c>
      <c r="D14" s="4" t="s">
        <v>9</v>
      </c>
      <c r="E14" s="4">
        <v>2</v>
      </c>
      <c r="F14" s="36"/>
      <c r="G14" s="32">
        <f t="shared" si="8"/>
        <v>0</v>
      </c>
    </row>
    <row r="15" spans="1:11" ht="105" x14ac:dyDescent="0.25">
      <c r="A15" s="2">
        <f t="shared" si="0"/>
        <v>12</v>
      </c>
      <c r="B15" s="34" t="s">
        <v>93</v>
      </c>
      <c r="C15" s="25" t="s">
        <v>77</v>
      </c>
      <c r="D15" s="4" t="s">
        <v>9</v>
      </c>
      <c r="E15" s="4">
        <v>2</v>
      </c>
      <c r="F15" s="22"/>
      <c r="G15" s="21">
        <f t="shared" si="8"/>
        <v>0</v>
      </c>
    </row>
    <row r="16" spans="1:11" ht="105" x14ac:dyDescent="0.25">
      <c r="A16" s="2">
        <f t="shared" si="0"/>
        <v>13</v>
      </c>
      <c r="B16" s="34" t="s">
        <v>94</v>
      </c>
      <c r="C16" s="25" t="s">
        <v>78</v>
      </c>
      <c r="D16" s="4" t="s">
        <v>9</v>
      </c>
      <c r="E16" s="4">
        <v>2</v>
      </c>
      <c r="F16" s="22"/>
      <c r="G16" s="21">
        <f t="shared" ref="G16" si="9">E16*F16</f>
        <v>0</v>
      </c>
    </row>
    <row r="17" spans="1:7" ht="150" x14ac:dyDescent="0.25">
      <c r="A17" s="2">
        <f t="shared" si="0"/>
        <v>14</v>
      </c>
      <c r="B17" s="34" t="s">
        <v>95</v>
      </c>
      <c r="C17" s="25" t="s">
        <v>53</v>
      </c>
      <c r="D17" s="4" t="s">
        <v>9</v>
      </c>
      <c r="E17" s="4">
        <v>1</v>
      </c>
      <c r="F17" s="20"/>
      <c r="G17" s="21">
        <f t="shared" ref="G17:G18" si="10">E17*F17</f>
        <v>0</v>
      </c>
    </row>
    <row r="18" spans="1:7" ht="285" x14ac:dyDescent="0.25">
      <c r="A18" s="2">
        <f t="shared" si="0"/>
        <v>15</v>
      </c>
      <c r="B18" s="34" t="s">
        <v>96</v>
      </c>
      <c r="C18" s="25" t="s">
        <v>62</v>
      </c>
      <c r="D18" s="4" t="s">
        <v>9</v>
      </c>
      <c r="E18" s="4">
        <v>1</v>
      </c>
      <c r="F18" s="22"/>
      <c r="G18" s="21">
        <f t="shared" si="10"/>
        <v>0</v>
      </c>
    </row>
    <row r="19" spans="1:7" ht="285" x14ac:dyDescent="0.25">
      <c r="A19" s="2">
        <f t="shared" si="0"/>
        <v>16</v>
      </c>
      <c r="B19" s="34" t="s">
        <v>97</v>
      </c>
      <c r="C19" s="25" t="s">
        <v>62</v>
      </c>
      <c r="D19" s="4" t="s">
        <v>9</v>
      </c>
      <c r="E19" s="4">
        <v>1</v>
      </c>
      <c r="F19" s="22"/>
      <c r="G19" s="21">
        <f t="shared" ref="G19" si="11">E19*F19</f>
        <v>0</v>
      </c>
    </row>
    <row r="20" spans="1:7" ht="285" x14ac:dyDescent="0.25">
      <c r="A20" s="2">
        <f t="shared" si="0"/>
        <v>17</v>
      </c>
      <c r="B20" s="34" t="s">
        <v>98</v>
      </c>
      <c r="C20" s="25" t="s">
        <v>63</v>
      </c>
      <c r="D20" s="4" t="s">
        <v>9</v>
      </c>
      <c r="E20" s="4">
        <v>2</v>
      </c>
      <c r="F20" s="22"/>
      <c r="G20" s="21">
        <f t="shared" ref="G20" si="12">E20*F20</f>
        <v>0</v>
      </c>
    </row>
    <row r="21" spans="1:7" ht="165" x14ac:dyDescent="0.25">
      <c r="A21" s="2">
        <f t="shared" si="0"/>
        <v>18</v>
      </c>
      <c r="B21" s="34" t="s">
        <v>99</v>
      </c>
      <c r="C21" s="3" t="s">
        <v>10</v>
      </c>
      <c r="D21" s="4" t="s">
        <v>9</v>
      </c>
      <c r="E21" s="4">
        <v>2</v>
      </c>
      <c r="F21" s="20"/>
      <c r="G21" s="21">
        <f t="shared" si="8"/>
        <v>0</v>
      </c>
    </row>
    <row r="22" spans="1:7" ht="165" x14ac:dyDescent="0.25">
      <c r="A22" s="2">
        <f t="shared" si="0"/>
        <v>19</v>
      </c>
      <c r="B22" s="34" t="s">
        <v>100</v>
      </c>
      <c r="C22" s="3" t="s">
        <v>45</v>
      </c>
      <c r="D22" s="4" t="s">
        <v>9</v>
      </c>
      <c r="E22" s="4">
        <v>2</v>
      </c>
      <c r="F22" s="20"/>
      <c r="G22" s="21">
        <f t="shared" ref="G22:G24" si="13">E22*F22</f>
        <v>0</v>
      </c>
    </row>
    <row r="23" spans="1:7" ht="165" x14ac:dyDescent="0.25">
      <c r="A23" s="2">
        <f t="shared" si="0"/>
        <v>20</v>
      </c>
      <c r="B23" s="34" t="s">
        <v>101</v>
      </c>
      <c r="C23" s="3" t="s">
        <v>46</v>
      </c>
      <c r="D23" s="4" t="s">
        <v>9</v>
      </c>
      <c r="E23" s="4">
        <v>2</v>
      </c>
      <c r="F23" s="20"/>
      <c r="G23" s="21">
        <f t="shared" ref="G23" si="14">E23*F23</f>
        <v>0</v>
      </c>
    </row>
    <row r="24" spans="1:7" ht="105" x14ac:dyDescent="0.25">
      <c r="A24" s="2">
        <f t="shared" si="0"/>
        <v>21</v>
      </c>
      <c r="B24" s="34" t="s">
        <v>102</v>
      </c>
      <c r="C24" s="3" t="s">
        <v>31</v>
      </c>
      <c r="D24" s="4" t="s">
        <v>11</v>
      </c>
      <c r="E24" s="4">
        <v>10</v>
      </c>
      <c r="F24" s="20"/>
      <c r="G24" s="21">
        <f t="shared" si="13"/>
        <v>0</v>
      </c>
    </row>
    <row r="25" spans="1:7" ht="105" x14ac:dyDescent="0.25">
      <c r="A25" s="2">
        <f t="shared" si="0"/>
        <v>22</v>
      </c>
      <c r="B25" s="34" t="s">
        <v>103</v>
      </c>
      <c r="C25" s="3" t="s">
        <v>32</v>
      </c>
      <c r="D25" s="4" t="s">
        <v>11</v>
      </c>
      <c r="E25" s="4">
        <v>43</v>
      </c>
      <c r="F25" s="20"/>
      <c r="G25" s="21">
        <f t="shared" ref="G25:G30" si="15">E25*F25</f>
        <v>0</v>
      </c>
    </row>
    <row r="26" spans="1:7" ht="105" x14ac:dyDescent="0.25">
      <c r="A26" s="2">
        <f t="shared" si="0"/>
        <v>23</v>
      </c>
      <c r="B26" s="34" t="s">
        <v>104</v>
      </c>
      <c r="C26" s="3" t="s">
        <v>33</v>
      </c>
      <c r="D26" s="4" t="s">
        <v>11</v>
      </c>
      <c r="E26" s="4">
        <v>15</v>
      </c>
      <c r="F26" s="20"/>
      <c r="G26" s="21">
        <f t="shared" si="15"/>
        <v>0</v>
      </c>
    </row>
    <row r="27" spans="1:7" ht="105" x14ac:dyDescent="0.25">
      <c r="A27" s="2">
        <f t="shared" si="0"/>
        <v>24</v>
      </c>
      <c r="B27" s="34" t="s">
        <v>105</v>
      </c>
      <c r="C27" s="3" t="s">
        <v>39</v>
      </c>
      <c r="D27" s="4" t="s">
        <v>11</v>
      </c>
      <c r="E27" s="4">
        <v>14</v>
      </c>
      <c r="F27" s="20"/>
      <c r="G27" s="21">
        <f t="shared" ref="G27" si="16">E27*F27</f>
        <v>0</v>
      </c>
    </row>
    <row r="28" spans="1:7" ht="105" x14ac:dyDescent="0.25">
      <c r="A28" s="2">
        <f t="shared" si="0"/>
        <v>25</v>
      </c>
      <c r="B28" s="34" t="s">
        <v>106</v>
      </c>
      <c r="C28" s="3" t="s">
        <v>34</v>
      </c>
      <c r="D28" s="4" t="s">
        <v>11</v>
      </c>
      <c r="E28" s="4">
        <v>122</v>
      </c>
      <c r="F28" s="20"/>
      <c r="G28" s="21">
        <f t="shared" si="15"/>
        <v>0</v>
      </c>
    </row>
    <row r="29" spans="1:7" ht="105" x14ac:dyDescent="0.25">
      <c r="A29" s="2">
        <f t="shared" si="0"/>
        <v>26</v>
      </c>
      <c r="B29" s="34" t="s">
        <v>107</v>
      </c>
      <c r="C29" s="3" t="s">
        <v>35</v>
      </c>
      <c r="D29" s="4" t="s">
        <v>11</v>
      </c>
      <c r="E29" s="4">
        <v>48</v>
      </c>
      <c r="F29" s="20"/>
      <c r="G29" s="21">
        <f t="shared" si="15"/>
        <v>0</v>
      </c>
    </row>
    <row r="30" spans="1:7" ht="105" x14ac:dyDescent="0.25">
      <c r="A30" s="2">
        <f t="shared" si="0"/>
        <v>27</v>
      </c>
      <c r="B30" s="34" t="s">
        <v>108</v>
      </c>
      <c r="C30" s="3" t="s">
        <v>36</v>
      </c>
      <c r="D30" s="4" t="s">
        <v>11</v>
      </c>
      <c r="E30" s="4">
        <v>221</v>
      </c>
      <c r="F30" s="20"/>
      <c r="G30" s="21">
        <f t="shared" si="15"/>
        <v>0</v>
      </c>
    </row>
    <row r="31" spans="1:7" ht="105" x14ac:dyDescent="0.25">
      <c r="A31" s="2">
        <f t="shared" si="0"/>
        <v>28</v>
      </c>
      <c r="B31" s="34" t="s">
        <v>109</v>
      </c>
      <c r="C31" s="3" t="s">
        <v>75</v>
      </c>
      <c r="D31" s="4" t="s">
        <v>11</v>
      </c>
      <c r="E31" s="4">
        <v>72</v>
      </c>
      <c r="F31" s="20"/>
      <c r="G31" s="21">
        <f t="shared" ref="G31" si="17">E31*F31</f>
        <v>0</v>
      </c>
    </row>
    <row r="32" spans="1:7" ht="150" x14ac:dyDescent="0.25">
      <c r="A32" s="2">
        <f t="shared" si="0"/>
        <v>29</v>
      </c>
      <c r="B32" s="34" t="s">
        <v>110</v>
      </c>
      <c r="C32" s="3" t="s">
        <v>173</v>
      </c>
      <c r="D32" s="4" t="s">
        <v>37</v>
      </c>
      <c r="E32" s="4">
        <v>25</v>
      </c>
      <c r="F32" s="20"/>
      <c r="G32" s="21">
        <f t="shared" ref="G32" si="18">E32*F32</f>
        <v>0</v>
      </c>
    </row>
    <row r="33" spans="1:7" ht="150" x14ac:dyDescent="0.25">
      <c r="A33" s="2">
        <f t="shared" si="0"/>
        <v>30</v>
      </c>
      <c r="B33" s="34" t="s">
        <v>111</v>
      </c>
      <c r="C33" s="3" t="s">
        <v>174</v>
      </c>
      <c r="D33" s="4" t="s">
        <v>37</v>
      </c>
      <c r="E33" s="4">
        <v>400</v>
      </c>
      <c r="F33" s="20"/>
      <c r="G33" s="21">
        <f t="shared" ref="G33" si="19">E33*F33</f>
        <v>0</v>
      </c>
    </row>
    <row r="34" spans="1:7" ht="90" x14ac:dyDescent="0.25">
      <c r="A34" s="2">
        <f t="shared" si="0"/>
        <v>31</v>
      </c>
      <c r="B34" s="34" t="s">
        <v>112</v>
      </c>
      <c r="C34" s="3" t="s">
        <v>38</v>
      </c>
      <c r="D34" s="4" t="s">
        <v>37</v>
      </c>
      <c r="E34" s="4">
        <v>355</v>
      </c>
      <c r="F34" s="20"/>
      <c r="G34" s="21">
        <f t="shared" ref="G34" si="20">E34*F34</f>
        <v>0</v>
      </c>
    </row>
    <row r="35" spans="1:7" ht="90" x14ac:dyDescent="0.25">
      <c r="A35" s="2">
        <f t="shared" si="0"/>
        <v>32</v>
      </c>
      <c r="B35" s="34" t="s">
        <v>113</v>
      </c>
      <c r="C35" s="3" t="s">
        <v>13</v>
      </c>
      <c r="D35" s="4" t="s">
        <v>9</v>
      </c>
      <c r="E35" s="4">
        <v>28</v>
      </c>
      <c r="F35" s="20"/>
      <c r="G35" s="21">
        <f t="shared" ref="G35:G50" si="21">E35*F35</f>
        <v>0</v>
      </c>
    </row>
    <row r="36" spans="1:7" ht="90" x14ac:dyDescent="0.25">
      <c r="A36" s="2">
        <f t="shared" si="0"/>
        <v>33</v>
      </c>
      <c r="B36" s="34" t="s">
        <v>114</v>
      </c>
      <c r="C36" s="3" t="s">
        <v>14</v>
      </c>
      <c r="D36" s="4" t="s">
        <v>9</v>
      </c>
      <c r="E36" s="4">
        <v>2</v>
      </c>
      <c r="F36" s="20"/>
      <c r="G36" s="21">
        <f t="shared" ref="G36" si="22">E36*F36</f>
        <v>0</v>
      </c>
    </row>
    <row r="37" spans="1:7" ht="90" x14ac:dyDescent="0.25">
      <c r="A37" s="2">
        <f t="shared" si="0"/>
        <v>34</v>
      </c>
      <c r="B37" s="34" t="s">
        <v>115</v>
      </c>
      <c r="C37" s="3" t="s">
        <v>71</v>
      </c>
      <c r="D37" s="4" t="s">
        <v>9</v>
      </c>
      <c r="E37" s="4">
        <v>16</v>
      </c>
      <c r="F37" s="20"/>
      <c r="G37" s="21">
        <f t="shared" ref="G37" si="23">E37*F37</f>
        <v>0</v>
      </c>
    </row>
    <row r="38" spans="1:7" ht="90" x14ac:dyDescent="0.25">
      <c r="A38" s="2">
        <f t="shared" si="0"/>
        <v>35</v>
      </c>
      <c r="B38" s="34" t="s">
        <v>116</v>
      </c>
      <c r="C38" s="3" t="s">
        <v>15</v>
      </c>
      <c r="D38" s="4" t="s">
        <v>9</v>
      </c>
      <c r="E38" s="4">
        <v>4</v>
      </c>
      <c r="F38" s="20"/>
      <c r="G38" s="21">
        <f t="shared" si="21"/>
        <v>0</v>
      </c>
    </row>
    <row r="39" spans="1:7" ht="90" x14ac:dyDescent="0.25">
      <c r="A39" s="2">
        <f t="shared" si="0"/>
        <v>36</v>
      </c>
      <c r="B39" s="34" t="s">
        <v>117</v>
      </c>
      <c r="C39" s="3" t="s">
        <v>16</v>
      </c>
      <c r="D39" s="4" t="s">
        <v>9</v>
      </c>
      <c r="E39" s="4">
        <v>37</v>
      </c>
      <c r="F39" s="20"/>
      <c r="G39" s="21">
        <f t="shared" ref="G39" si="24">E39*F39</f>
        <v>0</v>
      </c>
    </row>
    <row r="40" spans="1:7" ht="75" x14ac:dyDescent="0.25">
      <c r="A40" s="2">
        <f t="shared" si="0"/>
        <v>37</v>
      </c>
      <c r="B40" s="34" t="s">
        <v>118</v>
      </c>
      <c r="C40" s="3" t="s">
        <v>17</v>
      </c>
      <c r="D40" s="4" t="s">
        <v>9</v>
      </c>
      <c r="E40" s="4">
        <v>16</v>
      </c>
      <c r="F40" s="20"/>
      <c r="G40" s="21">
        <f t="shared" si="21"/>
        <v>0</v>
      </c>
    </row>
    <row r="41" spans="1:7" ht="75" x14ac:dyDescent="0.25">
      <c r="A41" s="2">
        <f t="shared" si="0"/>
        <v>38</v>
      </c>
      <c r="B41" s="34" t="s">
        <v>119</v>
      </c>
      <c r="C41" s="3" t="s">
        <v>18</v>
      </c>
      <c r="D41" s="4" t="s">
        <v>9</v>
      </c>
      <c r="E41" s="4">
        <v>2</v>
      </c>
      <c r="F41" s="20"/>
      <c r="G41" s="21">
        <f t="shared" si="21"/>
        <v>0</v>
      </c>
    </row>
    <row r="42" spans="1:7" ht="75" x14ac:dyDescent="0.25">
      <c r="A42" s="2">
        <f t="shared" si="0"/>
        <v>39</v>
      </c>
      <c r="B42" s="34" t="s">
        <v>120</v>
      </c>
      <c r="C42" s="3" t="s">
        <v>19</v>
      </c>
      <c r="D42" s="4" t="s">
        <v>9</v>
      </c>
      <c r="E42" s="4">
        <v>24</v>
      </c>
      <c r="F42" s="20"/>
      <c r="G42" s="21">
        <f t="shared" si="21"/>
        <v>0</v>
      </c>
    </row>
    <row r="43" spans="1:7" ht="75" x14ac:dyDescent="0.25">
      <c r="A43" s="2">
        <f t="shared" si="0"/>
        <v>40</v>
      </c>
      <c r="B43" s="34" t="s">
        <v>121</v>
      </c>
      <c r="C43" s="3" t="s">
        <v>54</v>
      </c>
      <c r="D43" s="4" t="s">
        <v>9</v>
      </c>
      <c r="E43" s="4">
        <v>12</v>
      </c>
      <c r="F43" s="20"/>
      <c r="G43" s="21">
        <f t="shared" ref="G43:G44" si="25">E43*F43</f>
        <v>0</v>
      </c>
    </row>
    <row r="44" spans="1:7" ht="75" x14ac:dyDescent="0.25">
      <c r="A44" s="2">
        <f t="shared" si="0"/>
        <v>41</v>
      </c>
      <c r="B44" s="34" t="s">
        <v>122</v>
      </c>
      <c r="C44" s="3" t="s">
        <v>56</v>
      </c>
      <c r="D44" s="4" t="s">
        <v>9</v>
      </c>
      <c r="E44" s="4">
        <v>2</v>
      </c>
      <c r="F44" s="20"/>
      <c r="G44" s="21">
        <f t="shared" si="25"/>
        <v>0</v>
      </c>
    </row>
    <row r="45" spans="1:7" ht="75" x14ac:dyDescent="0.25">
      <c r="A45" s="2">
        <f t="shared" si="0"/>
        <v>42</v>
      </c>
      <c r="B45" s="34" t="s">
        <v>123</v>
      </c>
      <c r="C45" s="3" t="s">
        <v>29</v>
      </c>
      <c r="D45" s="4" t="s">
        <v>9</v>
      </c>
      <c r="E45" s="4">
        <v>1</v>
      </c>
      <c r="F45" s="20"/>
      <c r="G45" s="21">
        <f t="shared" si="21"/>
        <v>0</v>
      </c>
    </row>
    <row r="46" spans="1:7" ht="75" x14ac:dyDescent="0.25">
      <c r="A46" s="2">
        <f t="shared" si="0"/>
        <v>43</v>
      </c>
      <c r="B46" s="34" t="s">
        <v>124</v>
      </c>
      <c r="C46" s="3" t="s">
        <v>44</v>
      </c>
      <c r="D46" s="4" t="s">
        <v>9</v>
      </c>
      <c r="E46" s="4">
        <v>2</v>
      </c>
      <c r="F46" s="20"/>
      <c r="G46" s="21">
        <f t="shared" ref="G46" si="26">E46*F46</f>
        <v>0</v>
      </c>
    </row>
    <row r="47" spans="1:7" ht="75" x14ac:dyDescent="0.25">
      <c r="A47" s="2">
        <f t="shared" si="0"/>
        <v>44</v>
      </c>
      <c r="B47" s="34" t="s">
        <v>125</v>
      </c>
      <c r="C47" s="3" t="s">
        <v>20</v>
      </c>
      <c r="D47" s="4" t="s">
        <v>9</v>
      </c>
      <c r="E47" s="4">
        <v>2</v>
      </c>
      <c r="F47" s="20"/>
      <c r="G47" s="21">
        <f t="shared" si="21"/>
        <v>0</v>
      </c>
    </row>
    <row r="48" spans="1:7" ht="75" x14ac:dyDescent="0.25">
      <c r="A48" s="2">
        <f t="shared" si="0"/>
        <v>45</v>
      </c>
      <c r="B48" s="34" t="s">
        <v>126</v>
      </c>
      <c r="C48" s="3" t="s">
        <v>55</v>
      </c>
      <c r="D48" s="4" t="s">
        <v>9</v>
      </c>
      <c r="E48" s="4">
        <v>2</v>
      </c>
      <c r="F48" s="20"/>
      <c r="G48" s="21">
        <f t="shared" ref="G48" si="27">E48*F48</f>
        <v>0</v>
      </c>
    </row>
    <row r="49" spans="1:7" ht="90" x14ac:dyDescent="0.25">
      <c r="A49" s="2">
        <f t="shared" si="0"/>
        <v>46</v>
      </c>
      <c r="B49" s="34" t="s">
        <v>127</v>
      </c>
      <c r="C49" s="3" t="s">
        <v>21</v>
      </c>
      <c r="D49" s="4" t="s">
        <v>9</v>
      </c>
      <c r="E49" s="4">
        <v>7</v>
      </c>
      <c r="F49" s="20"/>
      <c r="G49" s="21">
        <f t="shared" si="21"/>
        <v>0</v>
      </c>
    </row>
    <row r="50" spans="1:7" ht="90" x14ac:dyDescent="0.25">
      <c r="A50" s="2">
        <f t="shared" si="0"/>
        <v>47</v>
      </c>
      <c r="B50" s="34" t="s">
        <v>128</v>
      </c>
      <c r="C50" s="31" t="s">
        <v>64</v>
      </c>
      <c r="D50" s="4" t="s">
        <v>9</v>
      </c>
      <c r="E50" s="4">
        <v>1</v>
      </c>
      <c r="F50" s="22"/>
      <c r="G50" s="21">
        <f t="shared" si="21"/>
        <v>0</v>
      </c>
    </row>
    <row r="51" spans="1:7" ht="90" x14ac:dyDescent="0.25">
      <c r="A51" s="2">
        <f t="shared" si="0"/>
        <v>48</v>
      </c>
      <c r="B51" s="34" t="s">
        <v>129</v>
      </c>
      <c r="C51" s="31" t="s">
        <v>68</v>
      </c>
      <c r="D51" s="4" t="s">
        <v>9</v>
      </c>
      <c r="E51" s="4">
        <v>4</v>
      </c>
      <c r="F51" s="22"/>
      <c r="G51" s="21">
        <f t="shared" ref="G51" si="28">E51*F51</f>
        <v>0</v>
      </c>
    </row>
    <row r="52" spans="1:7" ht="90" x14ac:dyDescent="0.25">
      <c r="A52" s="2">
        <f t="shared" si="0"/>
        <v>49</v>
      </c>
      <c r="B52" s="34" t="s">
        <v>130</v>
      </c>
      <c r="C52" s="31" t="s">
        <v>67</v>
      </c>
      <c r="D52" s="4" t="s">
        <v>9</v>
      </c>
      <c r="E52" s="4">
        <v>1</v>
      </c>
      <c r="F52" s="22"/>
      <c r="G52" s="21">
        <f>E52*F52</f>
        <v>0</v>
      </c>
    </row>
    <row r="53" spans="1:7" ht="90" x14ac:dyDescent="0.25">
      <c r="A53" s="2">
        <f t="shared" si="0"/>
        <v>50</v>
      </c>
      <c r="B53" s="34" t="s">
        <v>131</v>
      </c>
      <c r="C53" s="31" t="s">
        <v>66</v>
      </c>
      <c r="D53" s="4" t="s">
        <v>9</v>
      </c>
      <c r="E53" s="4">
        <v>2</v>
      </c>
      <c r="F53" s="22"/>
      <c r="G53" s="21">
        <f>E53*F53</f>
        <v>0</v>
      </c>
    </row>
    <row r="54" spans="1:7" ht="90" x14ac:dyDescent="0.25">
      <c r="A54" s="2">
        <f t="shared" si="0"/>
        <v>51</v>
      </c>
      <c r="B54" s="34" t="s">
        <v>132</v>
      </c>
      <c r="C54" s="31" t="s">
        <v>65</v>
      </c>
      <c r="D54" s="4" t="s">
        <v>9</v>
      </c>
      <c r="E54" s="4">
        <v>3</v>
      </c>
      <c r="F54" s="22"/>
      <c r="G54" s="21">
        <f t="shared" ref="G54:G56" si="29">E54*F54</f>
        <v>0</v>
      </c>
    </row>
    <row r="55" spans="1:7" ht="135" x14ac:dyDescent="0.25">
      <c r="A55" s="2">
        <f t="shared" si="0"/>
        <v>52</v>
      </c>
      <c r="B55" s="34" t="s">
        <v>133</v>
      </c>
      <c r="C55" s="31" t="s">
        <v>69</v>
      </c>
      <c r="D55" s="4" t="s">
        <v>9</v>
      </c>
      <c r="E55" s="4">
        <v>4</v>
      </c>
      <c r="F55" s="22"/>
      <c r="G55" s="21">
        <f t="shared" si="29"/>
        <v>0</v>
      </c>
    </row>
    <row r="56" spans="1:7" ht="135" x14ac:dyDescent="0.25">
      <c r="A56" s="2">
        <f t="shared" si="0"/>
        <v>53</v>
      </c>
      <c r="B56" s="34" t="s">
        <v>134</v>
      </c>
      <c r="C56" s="31" t="s">
        <v>70</v>
      </c>
      <c r="D56" s="4" t="s">
        <v>9</v>
      </c>
      <c r="E56" s="4">
        <v>1</v>
      </c>
      <c r="F56" s="22"/>
      <c r="G56" s="21">
        <f t="shared" si="29"/>
        <v>0</v>
      </c>
    </row>
    <row r="57" spans="1:7" ht="45" x14ac:dyDescent="0.25">
      <c r="A57" s="2">
        <f t="shared" si="0"/>
        <v>54</v>
      </c>
      <c r="B57" s="34" t="s">
        <v>135</v>
      </c>
      <c r="C57" s="3" t="s">
        <v>60</v>
      </c>
      <c r="D57" s="4" t="s">
        <v>9</v>
      </c>
      <c r="E57" s="4">
        <v>2</v>
      </c>
      <c r="F57" s="20"/>
      <c r="G57" s="21">
        <f t="shared" ref="G57" si="30">E57*F57</f>
        <v>0</v>
      </c>
    </row>
    <row r="58" spans="1:7" ht="45" x14ac:dyDescent="0.25">
      <c r="A58" s="2">
        <f t="shared" si="0"/>
        <v>55</v>
      </c>
      <c r="B58" s="34" t="s">
        <v>136</v>
      </c>
      <c r="C58" s="3" t="s">
        <v>22</v>
      </c>
      <c r="D58" s="4" t="s">
        <v>9</v>
      </c>
      <c r="E58" s="4">
        <v>6</v>
      </c>
      <c r="F58" s="20"/>
      <c r="G58" s="21">
        <f t="shared" ref="G58:G66" si="31">E58*F58</f>
        <v>0</v>
      </c>
    </row>
    <row r="59" spans="1:7" ht="45" x14ac:dyDescent="0.25">
      <c r="A59" s="2">
        <f t="shared" si="0"/>
        <v>56</v>
      </c>
      <c r="B59" s="34" t="s">
        <v>137</v>
      </c>
      <c r="C59" s="3" t="s">
        <v>59</v>
      </c>
      <c r="D59" s="4" t="s">
        <v>9</v>
      </c>
      <c r="E59" s="4">
        <v>4</v>
      </c>
      <c r="F59" s="20"/>
      <c r="G59" s="21">
        <f t="shared" ref="G59" si="32">E59*F59</f>
        <v>0</v>
      </c>
    </row>
    <row r="60" spans="1:7" ht="105" x14ac:dyDescent="0.25">
      <c r="A60" s="2">
        <f t="shared" si="0"/>
        <v>57</v>
      </c>
      <c r="B60" s="34" t="s">
        <v>138</v>
      </c>
      <c r="C60" s="3" t="s">
        <v>58</v>
      </c>
      <c r="D60" s="4" t="s">
        <v>9</v>
      </c>
      <c r="E60" s="4">
        <v>4</v>
      </c>
      <c r="F60" s="20"/>
      <c r="G60" s="21">
        <f t="shared" si="31"/>
        <v>0</v>
      </c>
    </row>
    <row r="61" spans="1:7" ht="105" x14ac:dyDescent="0.25">
      <c r="A61" s="2">
        <f t="shared" si="0"/>
        <v>58</v>
      </c>
      <c r="B61" s="34" t="s">
        <v>139</v>
      </c>
      <c r="C61" s="3" t="s">
        <v>23</v>
      </c>
      <c r="D61" s="4" t="s">
        <v>9</v>
      </c>
      <c r="E61" s="4">
        <v>4</v>
      </c>
      <c r="F61" s="20"/>
      <c r="G61" s="21">
        <f t="shared" ref="G61" si="33">E61*F61</f>
        <v>0</v>
      </c>
    </row>
    <row r="62" spans="1:7" ht="105" x14ac:dyDescent="0.25">
      <c r="A62" s="2">
        <f t="shared" si="0"/>
        <v>59</v>
      </c>
      <c r="B62" s="34" t="s">
        <v>140</v>
      </c>
      <c r="C62" s="3" t="s">
        <v>57</v>
      </c>
      <c r="D62" s="4" t="s">
        <v>9</v>
      </c>
      <c r="E62" s="4">
        <v>4</v>
      </c>
      <c r="F62" s="20"/>
      <c r="G62" s="21">
        <f t="shared" si="31"/>
        <v>0</v>
      </c>
    </row>
    <row r="63" spans="1:7" ht="45" x14ac:dyDescent="0.25">
      <c r="A63" s="2">
        <f t="shared" si="0"/>
        <v>60</v>
      </c>
      <c r="B63" s="34" t="s">
        <v>141</v>
      </c>
      <c r="C63" s="3" t="s">
        <v>24</v>
      </c>
      <c r="D63" s="4" t="s">
        <v>9</v>
      </c>
      <c r="E63" s="4">
        <v>38</v>
      </c>
      <c r="F63" s="20"/>
      <c r="G63" s="21">
        <f t="shared" si="31"/>
        <v>0</v>
      </c>
    </row>
    <row r="64" spans="1:7" ht="45" x14ac:dyDescent="0.25">
      <c r="A64" s="2">
        <f t="shared" si="0"/>
        <v>61</v>
      </c>
      <c r="B64" s="34" t="s">
        <v>142</v>
      </c>
      <c r="C64" s="3" t="s">
        <v>25</v>
      </c>
      <c r="D64" s="4" t="s">
        <v>9</v>
      </c>
      <c r="E64" s="4">
        <v>34</v>
      </c>
      <c r="F64" s="20"/>
      <c r="G64" s="21">
        <f t="shared" si="31"/>
        <v>0</v>
      </c>
    </row>
    <row r="65" spans="1:7" ht="75" x14ac:dyDescent="0.25">
      <c r="A65" s="2">
        <f t="shared" si="0"/>
        <v>62</v>
      </c>
      <c r="B65" s="34" t="s">
        <v>143</v>
      </c>
      <c r="C65" s="3" t="s">
        <v>27</v>
      </c>
      <c r="D65" s="4" t="s">
        <v>9</v>
      </c>
      <c r="E65" s="4">
        <v>23</v>
      </c>
      <c r="F65" s="20"/>
      <c r="G65" s="21">
        <f t="shared" si="31"/>
        <v>0</v>
      </c>
    </row>
    <row r="66" spans="1:7" ht="60" x14ac:dyDescent="0.25">
      <c r="A66" s="2">
        <f t="shared" si="0"/>
        <v>63</v>
      </c>
      <c r="B66" s="34" t="s">
        <v>144</v>
      </c>
      <c r="C66" s="3" t="s">
        <v>26</v>
      </c>
      <c r="D66" s="4" t="s">
        <v>9</v>
      </c>
      <c r="E66" s="4">
        <v>14</v>
      </c>
      <c r="F66" s="20"/>
      <c r="G66" s="21">
        <f t="shared" si="31"/>
        <v>0</v>
      </c>
    </row>
    <row r="67" spans="1:7" ht="409.5" x14ac:dyDescent="0.25">
      <c r="A67" s="2">
        <f t="shared" si="0"/>
        <v>64</v>
      </c>
      <c r="B67" s="34" t="s">
        <v>180</v>
      </c>
      <c r="C67" s="3" t="s">
        <v>43</v>
      </c>
      <c r="D67" s="4" t="s">
        <v>40</v>
      </c>
      <c r="E67" s="4">
        <v>1</v>
      </c>
      <c r="F67" s="20"/>
      <c r="G67" s="21">
        <f t="shared" ref="G67" si="34">E67*F67</f>
        <v>0</v>
      </c>
    </row>
    <row r="68" spans="1:7" ht="240" x14ac:dyDescent="0.25">
      <c r="A68" s="2">
        <f t="shared" si="0"/>
        <v>65</v>
      </c>
      <c r="B68" s="34" t="s">
        <v>181</v>
      </c>
      <c r="C68" s="3" t="s">
        <v>76</v>
      </c>
      <c r="D68" s="4" t="s">
        <v>11</v>
      </c>
      <c r="E68" s="4">
        <v>105</v>
      </c>
      <c r="F68" s="20"/>
      <c r="G68" s="21">
        <f t="shared" ref="G68" si="35">E68*F68</f>
        <v>0</v>
      </c>
    </row>
    <row r="69" spans="1:7" ht="150" x14ac:dyDescent="0.25">
      <c r="A69" s="2">
        <f t="shared" si="0"/>
        <v>66</v>
      </c>
      <c r="B69" s="34" t="s">
        <v>195</v>
      </c>
      <c r="C69" s="35" t="s">
        <v>200</v>
      </c>
      <c r="D69" s="4" t="s">
        <v>40</v>
      </c>
      <c r="E69" s="4">
        <v>1</v>
      </c>
      <c r="F69" s="36"/>
      <c r="G69" s="21">
        <f t="shared" ref="G69" si="36">E69*F69</f>
        <v>0</v>
      </c>
    </row>
    <row r="70" spans="1:7" ht="105" x14ac:dyDescent="0.25">
      <c r="A70" s="2">
        <f t="shared" si="0"/>
        <v>67</v>
      </c>
      <c r="B70" s="34" t="s">
        <v>196</v>
      </c>
      <c r="C70" s="35" t="s">
        <v>201</v>
      </c>
      <c r="D70" s="4" t="s">
        <v>40</v>
      </c>
      <c r="E70" s="4">
        <v>1</v>
      </c>
      <c r="F70" s="36"/>
      <c r="G70" s="21">
        <f t="shared" ref="G70" si="37">E70*F70</f>
        <v>0</v>
      </c>
    </row>
    <row r="71" spans="1:7" ht="409.5" x14ac:dyDescent="0.25">
      <c r="A71" s="2">
        <f t="shared" si="0"/>
        <v>68</v>
      </c>
      <c r="B71" s="34" t="s">
        <v>197</v>
      </c>
      <c r="C71" s="35" t="s">
        <v>202</v>
      </c>
      <c r="D71" s="4" t="s">
        <v>40</v>
      </c>
      <c r="E71" s="4">
        <v>1</v>
      </c>
      <c r="F71" s="36"/>
      <c r="G71" s="21">
        <f t="shared" ref="G71" si="38">E71*F71</f>
        <v>0</v>
      </c>
    </row>
    <row r="72" spans="1:7" ht="165" x14ac:dyDescent="0.25">
      <c r="A72" s="2">
        <f t="shared" si="0"/>
        <v>69</v>
      </c>
      <c r="B72" s="34" t="s">
        <v>198</v>
      </c>
      <c r="C72" s="35" t="s">
        <v>203</v>
      </c>
      <c r="D72" s="4" t="s">
        <v>40</v>
      </c>
      <c r="E72" s="4">
        <v>1</v>
      </c>
      <c r="F72" s="36"/>
      <c r="G72" s="21">
        <f t="shared" ref="G72" si="39">E72*F72</f>
        <v>0</v>
      </c>
    </row>
    <row r="73" spans="1:7" ht="375" x14ac:dyDescent="0.25">
      <c r="A73" s="2">
        <f t="shared" si="0"/>
        <v>70</v>
      </c>
      <c r="B73" s="34" t="s">
        <v>199</v>
      </c>
      <c r="C73" s="35" t="s">
        <v>204</v>
      </c>
      <c r="D73" s="4" t="s">
        <v>40</v>
      </c>
      <c r="E73" s="4">
        <v>1</v>
      </c>
      <c r="F73" s="36"/>
      <c r="G73" s="21">
        <f t="shared" ref="G73" si="40">E73*F73</f>
        <v>0</v>
      </c>
    </row>
    <row r="74" spans="1:7" x14ac:dyDescent="0.25">
      <c r="A74" s="2"/>
      <c r="B74" s="1"/>
      <c r="C74" s="3"/>
      <c r="D74" s="6"/>
      <c r="E74" s="5"/>
      <c r="F74" s="22"/>
      <c r="G74" s="23"/>
    </row>
    <row r="75" spans="1:7" x14ac:dyDescent="0.25">
      <c r="A75" s="26"/>
      <c r="B75" s="27"/>
      <c r="C75" s="28"/>
      <c r="D75" s="27"/>
      <c r="E75" s="27"/>
      <c r="F75" s="29" t="s">
        <v>5</v>
      </c>
      <c r="G75" s="30">
        <f>SUM(G4:G74)</f>
        <v>0</v>
      </c>
    </row>
  </sheetData>
  <mergeCells count="5">
    <mergeCell ref="D1:D2"/>
    <mergeCell ref="E1:E2"/>
    <mergeCell ref="A1:A2"/>
    <mergeCell ref="C1:C2"/>
    <mergeCell ref="B1:B2"/>
  </mergeCells>
  <phoneticPr fontId="5" type="noConversion"/>
  <conditionalFormatting sqref="C1">
    <cfRule type="expression" dxfId="1389" priority="1079" stopIfTrue="1">
      <formula>XEK1="1"</formula>
    </cfRule>
    <cfRule type="expression" dxfId="1388" priority="1080" stopIfTrue="1">
      <formula>XEK1="2"</formula>
    </cfRule>
    <cfRule type="expression" dxfId="1387" priority="1081" stopIfTrue="1">
      <formula>XEL1="3"</formula>
    </cfRule>
  </conditionalFormatting>
  <conditionalFormatting sqref="F1">
    <cfRule type="expression" dxfId="1386" priority="1085" stopIfTrue="1">
      <formula>XEQ1="3"</formula>
    </cfRule>
  </conditionalFormatting>
  <conditionalFormatting sqref="D35 D40 D38 D4">
    <cfRule type="expression" dxfId="1385" priority="1091" stopIfTrue="1">
      <formula>E4&lt;0</formula>
    </cfRule>
  </conditionalFormatting>
  <conditionalFormatting sqref="E34:E35 E74 E40 E21 E38 E4:E6">
    <cfRule type="expression" dxfId="1384" priority="1093" stopIfTrue="1">
      <formula>G4&lt;0</formula>
    </cfRule>
  </conditionalFormatting>
  <conditionalFormatting sqref="G2">
    <cfRule type="expression" dxfId="1383" priority="1076" stopIfTrue="1">
      <formula>#REF!="1"</formula>
    </cfRule>
    <cfRule type="expression" dxfId="1382" priority="1077" stopIfTrue="1">
      <formula>#REF!="3"</formula>
    </cfRule>
    <cfRule type="expression" dxfId="1381" priority="1078" stopIfTrue="1">
      <formula>_OIP1="3"</formula>
    </cfRule>
  </conditionalFormatting>
  <conditionalFormatting sqref="E1">
    <cfRule type="expression" dxfId="1380" priority="1075" stopIfTrue="1">
      <formula>XEP1="3"</formula>
    </cfRule>
  </conditionalFormatting>
  <conditionalFormatting sqref="G1">
    <cfRule type="expression" dxfId="1379" priority="1099" stopIfTrue="1">
      <formula>#REF!="3"</formula>
    </cfRule>
  </conditionalFormatting>
  <conditionalFormatting sqref="G13:G14 G34:G35 G74 G40:G42 G47 G21:G22 G38 G49 G4">
    <cfRule type="expression" dxfId="1378" priority="1064" stopIfTrue="1">
      <formula>E4&lt;0</formula>
    </cfRule>
  </conditionalFormatting>
  <conditionalFormatting sqref="D1">
    <cfRule type="expression" dxfId="1377" priority="1054" stopIfTrue="1">
      <formula>XEL1="1"</formula>
    </cfRule>
    <cfRule type="expression" dxfId="1376" priority="1055" stopIfTrue="1">
      <formula>XEL1="2"</formula>
    </cfRule>
    <cfRule type="expression" dxfId="1375" priority="1056" stopIfTrue="1">
      <formula>XEM1="3"</formula>
    </cfRule>
  </conditionalFormatting>
  <conditionalFormatting sqref="D13">
    <cfRule type="expression" dxfId="1374" priority="962" stopIfTrue="1">
      <formula>E13&lt;0</formula>
    </cfRule>
  </conditionalFormatting>
  <conditionalFormatting sqref="E13">
    <cfRule type="expression" dxfId="1373" priority="963" stopIfTrue="1">
      <formula>G13&lt;0</formula>
    </cfRule>
  </conditionalFormatting>
  <conditionalFormatting sqref="D14">
    <cfRule type="expression" dxfId="1372" priority="957" stopIfTrue="1">
      <formula>E14&lt;0</formula>
    </cfRule>
  </conditionalFormatting>
  <conditionalFormatting sqref="E14">
    <cfRule type="expression" dxfId="1371" priority="958" stopIfTrue="1">
      <formula>G14&lt;0</formula>
    </cfRule>
  </conditionalFormatting>
  <conditionalFormatting sqref="E47 E49">
    <cfRule type="expression" dxfId="1370" priority="637" stopIfTrue="1">
      <formula>G47&lt;0</formula>
    </cfRule>
  </conditionalFormatting>
  <conditionalFormatting sqref="G47 G49">
    <cfRule type="expression" dxfId="1369" priority="635" stopIfTrue="1">
      <formula>E47&lt;0</formula>
    </cfRule>
  </conditionalFormatting>
  <conditionalFormatting sqref="D41">
    <cfRule type="expression" dxfId="1368" priority="576" stopIfTrue="1">
      <formula>E41&lt;0</formula>
    </cfRule>
  </conditionalFormatting>
  <conditionalFormatting sqref="E41">
    <cfRule type="expression" dxfId="1367" priority="577" stopIfTrue="1">
      <formula>G41&lt;0</formula>
    </cfRule>
  </conditionalFormatting>
  <conditionalFormatting sqref="D42">
    <cfRule type="expression" dxfId="1366" priority="571" stopIfTrue="1">
      <formula>E42&lt;0</formula>
    </cfRule>
  </conditionalFormatting>
  <conditionalFormatting sqref="E42">
    <cfRule type="expression" dxfId="1365" priority="572" stopIfTrue="1">
      <formula>G42&lt;0</formula>
    </cfRule>
  </conditionalFormatting>
  <conditionalFormatting sqref="D47">
    <cfRule type="expression" dxfId="1364" priority="570" stopIfTrue="1">
      <formula>E47&lt;0</formula>
    </cfRule>
  </conditionalFormatting>
  <conditionalFormatting sqref="D49">
    <cfRule type="expression" dxfId="1363" priority="569" stopIfTrue="1">
      <formula>E49&lt;0</formula>
    </cfRule>
  </conditionalFormatting>
  <conditionalFormatting sqref="E13:E14 E35 E40:E42 E47 E21 E49 E38 E4:E6">
    <cfRule type="expression" dxfId="1362" priority="1112" stopIfTrue="1">
      <formula>#REF!="1"</formula>
    </cfRule>
    <cfRule type="expression" dxfId="1361" priority="1113" stopIfTrue="1">
      <formula>#REF!="3"</formula>
    </cfRule>
    <cfRule type="expression" dxfId="1360" priority="1114" stopIfTrue="1">
      <formula>E4&lt;0</formula>
    </cfRule>
  </conditionalFormatting>
  <conditionalFormatting sqref="G15">
    <cfRule type="expression" dxfId="1359" priority="513" stopIfTrue="1">
      <formula>E15&lt;0</formula>
    </cfRule>
  </conditionalFormatting>
  <conditionalFormatting sqref="G15">
    <cfRule type="expression" dxfId="1358" priority="511" stopIfTrue="1">
      <formula>E15&lt;0</formula>
    </cfRule>
  </conditionalFormatting>
  <conditionalFormatting sqref="E34">
    <cfRule type="expression" dxfId="1357" priority="501" stopIfTrue="1">
      <formula>#REF!="1"</formula>
    </cfRule>
    <cfRule type="expression" dxfId="1356" priority="502" stopIfTrue="1">
      <formula>#REF!="3"</formula>
    </cfRule>
    <cfRule type="expression" dxfId="1355" priority="503" stopIfTrue="1">
      <formula>E34&lt;0</formula>
    </cfRule>
  </conditionalFormatting>
  <conditionalFormatting sqref="G58 G62:G66">
    <cfRule type="expression" dxfId="1354" priority="488" stopIfTrue="1">
      <formula>E58&lt;0</formula>
    </cfRule>
  </conditionalFormatting>
  <conditionalFormatting sqref="D62:D64">
    <cfRule type="expression" dxfId="1353" priority="486" stopIfTrue="1">
      <formula>E62&lt;0</formula>
    </cfRule>
  </conditionalFormatting>
  <conditionalFormatting sqref="E65:E66">
    <cfRule type="expression" dxfId="1352" priority="485" stopIfTrue="1">
      <formula>G65&lt;0</formula>
    </cfRule>
  </conditionalFormatting>
  <conditionalFormatting sqref="E58 E62:E64">
    <cfRule type="expression" dxfId="1351" priority="487" stopIfTrue="1">
      <formula>G58&lt;0</formula>
    </cfRule>
  </conditionalFormatting>
  <conditionalFormatting sqref="G65:G66">
    <cfRule type="expression" dxfId="1350" priority="484" stopIfTrue="1">
      <formula>E65&lt;0</formula>
    </cfRule>
  </conditionalFormatting>
  <conditionalFormatting sqref="D58">
    <cfRule type="expression" dxfId="1349" priority="483" stopIfTrue="1">
      <formula>E58&lt;0</formula>
    </cfRule>
  </conditionalFormatting>
  <conditionalFormatting sqref="D65">
    <cfRule type="expression" dxfId="1348" priority="482" stopIfTrue="1">
      <formula>E65&lt;0</formula>
    </cfRule>
  </conditionalFormatting>
  <conditionalFormatting sqref="D66">
    <cfRule type="expression" dxfId="1347" priority="481" stopIfTrue="1">
      <formula>E66&lt;0</formula>
    </cfRule>
  </conditionalFormatting>
  <conditionalFormatting sqref="E58 E62:E66">
    <cfRule type="expression" dxfId="1346" priority="489" stopIfTrue="1">
      <formula>#REF!="1"</formula>
    </cfRule>
    <cfRule type="expression" dxfId="1345" priority="490" stopIfTrue="1">
      <formula>#REF!="3"</formula>
    </cfRule>
    <cfRule type="expression" dxfId="1344" priority="491" stopIfTrue="1">
      <formula>E58&lt;0</formula>
    </cfRule>
  </conditionalFormatting>
  <conditionalFormatting sqref="D24">
    <cfRule type="expression" dxfId="1343" priority="476" stopIfTrue="1">
      <formula>E24&lt;0</formula>
    </cfRule>
  </conditionalFormatting>
  <conditionalFormatting sqref="E22 E24">
    <cfRule type="expression" dxfId="1342" priority="477" stopIfTrue="1">
      <formula>G22&lt;0</formula>
    </cfRule>
  </conditionalFormatting>
  <conditionalFormatting sqref="G24">
    <cfRule type="expression" dxfId="1341" priority="475" stopIfTrue="1">
      <formula>E24&lt;0</formula>
    </cfRule>
  </conditionalFormatting>
  <conditionalFormatting sqref="E22 E24">
    <cfRule type="expression" dxfId="1340" priority="478" stopIfTrue="1">
      <formula>#REF!="1"</formula>
    </cfRule>
    <cfRule type="expression" dxfId="1339" priority="479" stopIfTrue="1">
      <formula>#REF!="3"</formula>
    </cfRule>
    <cfRule type="expression" dxfId="1338" priority="480" stopIfTrue="1">
      <formula>E22&lt;0</formula>
    </cfRule>
  </conditionalFormatting>
  <conditionalFormatting sqref="D15">
    <cfRule type="expression" dxfId="1337" priority="465" stopIfTrue="1">
      <formula>E15&lt;0</formula>
    </cfRule>
  </conditionalFormatting>
  <conditionalFormatting sqref="E15">
    <cfRule type="expression" dxfId="1336" priority="466" stopIfTrue="1">
      <formula>G15&lt;0</formula>
    </cfRule>
  </conditionalFormatting>
  <conditionalFormatting sqref="E15">
    <cfRule type="expression" dxfId="1335" priority="467" stopIfTrue="1">
      <formula>#REF!="1"</formula>
    </cfRule>
    <cfRule type="expression" dxfId="1334" priority="468" stopIfTrue="1">
      <formula>#REF!="3"</formula>
    </cfRule>
    <cfRule type="expression" dxfId="1333" priority="469" stopIfTrue="1">
      <formula>E15&lt;0</formula>
    </cfRule>
  </conditionalFormatting>
  <conditionalFormatting sqref="D21">
    <cfRule type="expression" dxfId="1332" priority="463" stopIfTrue="1">
      <formula>E21&lt;0</formula>
    </cfRule>
  </conditionalFormatting>
  <conditionalFormatting sqref="D22">
    <cfRule type="expression" dxfId="1331" priority="462" stopIfTrue="1">
      <formula>E22&lt;0</formula>
    </cfRule>
  </conditionalFormatting>
  <conditionalFormatting sqref="D25">
    <cfRule type="expression" dxfId="1330" priority="457" stopIfTrue="1">
      <formula>E25&lt;0</formula>
    </cfRule>
  </conditionalFormatting>
  <conditionalFormatting sqref="E25">
    <cfRule type="expression" dxfId="1329" priority="458" stopIfTrue="1">
      <formula>G25&lt;0</formula>
    </cfRule>
  </conditionalFormatting>
  <conditionalFormatting sqref="G25">
    <cfRule type="expression" dxfId="1328" priority="456" stopIfTrue="1">
      <formula>E25&lt;0</formula>
    </cfRule>
  </conditionalFormatting>
  <conditionalFormatting sqref="E25">
    <cfRule type="expression" dxfId="1327" priority="459" stopIfTrue="1">
      <formula>#REF!="1"</formula>
    </cfRule>
    <cfRule type="expression" dxfId="1326" priority="460" stopIfTrue="1">
      <formula>#REF!="3"</formula>
    </cfRule>
    <cfRule type="expression" dxfId="1325" priority="461" stopIfTrue="1">
      <formula>E25&lt;0</formula>
    </cfRule>
  </conditionalFormatting>
  <conditionalFormatting sqref="D26">
    <cfRule type="expression" dxfId="1324" priority="451" stopIfTrue="1">
      <formula>E26&lt;0</formula>
    </cfRule>
  </conditionalFormatting>
  <conditionalFormatting sqref="E26">
    <cfRule type="expression" dxfId="1323" priority="452" stopIfTrue="1">
      <formula>G26&lt;0</formula>
    </cfRule>
  </conditionalFormatting>
  <conditionalFormatting sqref="G26">
    <cfRule type="expression" dxfId="1322" priority="450" stopIfTrue="1">
      <formula>E26&lt;0</formula>
    </cfRule>
  </conditionalFormatting>
  <conditionalFormatting sqref="E26">
    <cfRule type="expression" dxfId="1321" priority="453" stopIfTrue="1">
      <formula>#REF!="1"</formula>
    </cfRule>
    <cfRule type="expression" dxfId="1320" priority="454" stopIfTrue="1">
      <formula>#REF!="3"</formula>
    </cfRule>
    <cfRule type="expression" dxfId="1319" priority="455" stopIfTrue="1">
      <formula>E26&lt;0</formula>
    </cfRule>
  </conditionalFormatting>
  <conditionalFormatting sqref="D28">
    <cfRule type="expression" dxfId="1318" priority="445" stopIfTrue="1">
      <formula>E28&lt;0</formula>
    </cfRule>
  </conditionalFormatting>
  <conditionalFormatting sqref="E28">
    <cfRule type="expression" dxfId="1317" priority="446" stopIfTrue="1">
      <formula>G28&lt;0</formula>
    </cfRule>
  </conditionalFormatting>
  <conditionalFormatting sqref="G28">
    <cfRule type="expression" dxfId="1316" priority="444" stopIfTrue="1">
      <formula>E28&lt;0</formula>
    </cfRule>
  </conditionalFormatting>
  <conditionalFormatting sqref="E28">
    <cfRule type="expression" dxfId="1315" priority="447" stopIfTrue="1">
      <formula>#REF!="1"</formula>
    </cfRule>
    <cfRule type="expression" dxfId="1314" priority="448" stopIfTrue="1">
      <formula>#REF!="3"</formula>
    </cfRule>
    <cfRule type="expression" dxfId="1313" priority="449" stopIfTrue="1">
      <formula>E28&lt;0</formula>
    </cfRule>
  </conditionalFormatting>
  <conditionalFormatting sqref="D29">
    <cfRule type="expression" dxfId="1312" priority="439" stopIfTrue="1">
      <formula>E29&lt;0</formula>
    </cfRule>
  </conditionalFormatting>
  <conditionalFormatting sqref="E29">
    <cfRule type="expression" dxfId="1311" priority="440" stopIfTrue="1">
      <formula>G29&lt;0</formula>
    </cfRule>
  </conditionalFormatting>
  <conditionalFormatting sqref="G29">
    <cfRule type="expression" dxfId="1310" priority="438" stopIfTrue="1">
      <formula>E29&lt;0</formula>
    </cfRule>
  </conditionalFormatting>
  <conditionalFormatting sqref="E29">
    <cfRule type="expression" dxfId="1309" priority="441" stopIfTrue="1">
      <formula>#REF!="1"</formula>
    </cfRule>
    <cfRule type="expression" dxfId="1308" priority="442" stopIfTrue="1">
      <formula>#REF!="3"</formula>
    </cfRule>
    <cfRule type="expression" dxfId="1307" priority="443" stopIfTrue="1">
      <formula>E29&lt;0</formula>
    </cfRule>
  </conditionalFormatting>
  <conditionalFormatting sqref="D30">
    <cfRule type="expression" dxfId="1306" priority="433" stopIfTrue="1">
      <formula>E30&lt;0</formula>
    </cfRule>
  </conditionalFormatting>
  <conditionalFormatting sqref="E30">
    <cfRule type="expression" dxfId="1305" priority="434" stopIfTrue="1">
      <formula>G30&lt;0</formula>
    </cfRule>
  </conditionalFormatting>
  <conditionalFormatting sqref="G30">
    <cfRule type="expression" dxfId="1304" priority="432" stopIfTrue="1">
      <formula>E30&lt;0</formula>
    </cfRule>
  </conditionalFormatting>
  <conditionalFormatting sqref="E30">
    <cfRule type="expression" dxfId="1303" priority="435" stopIfTrue="1">
      <formula>#REF!="1"</formula>
    </cfRule>
    <cfRule type="expression" dxfId="1302" priority="436" stopIfTrue="1">
      <formula>#REF!="3"</formula>
    </cfRule>
    <cfRule type="expression" dxfId="1301" priority="437" stopIfTrue="1">
      <formula>E30&lt;0</formula>
    </cfRule>
  </conditionalFormatting>
  <conditionalFormatting sqref="D34">
    <cfRule type="expression" dxfId="1300" priority="373" stopIfTrue="1">
      <formula>E34&lt;0</formula>
    </cfRule>
  </conditionalFormatting>
  <conditionalFormatting sqref="D27">
    <cfRule type="expression" dxfId="1299" priority="361" stopIfTrue="1">
      <formula>E27&lt;0</formula>
    </cfRule>
  </conditionalFormatting>
  <conditionalFormatting sqref="E27">
    <cfRule type="expression" dxfId="1298" priority="362" stopIfTrue="1">
      <formula>G27&lt;0</formula>
    </cfRule>
  </conditionalFormatting>
  <conditionalFormatting sqref="G27">
    <cfRule type="expression" dxfId="1297" priority="360" stopIfTrue="1">
      <formula>E27&lt;0</formula>
    </cfRule>
  </conditionalFormatting>
  <conditionalFormatting sqref="E27">
    <cfRule type="expression" dxfId="1296" priority="363" stopIfTrue="1">
      <formula>#REF!="1"</formula>
    </cfRule>
    <cfRule type="expression" dxfId="1295" priority="364" stopIfTrue="1">
      <formula>#REF!="3"</formula>
    </cfRule>
    <cfRule type="expression" dxfId="1294" priority="365" stopIfTrue="1">
      <formula>E27&lt;0</formula>
    </cfRule>
  </conditionalFormatting>
  <conditionalFormatting sqref="D32">
    <cfRule type="expression" dxfId="1293" priority="348" stopIfTrue="1">
      <formula>E32&lt;0</formula>
    </cfRule>
  </conditionalFormatting>
  <conditionalFormatting sqref="E32">
    <cfRule type="expression" dxfId="1292" priority="351" stopIfTrue="1">
      <formula>#REF!="1"</formula>
    </cfRule>
    <cfRule type="expression" dxfId="1291" priority="352" stopIfTrue="1">
      <formula>#REF!="3"</formula>
    </cfRule>
    <cfRule type="expression" dxfId="1290" priority="353" stopIfTrue="1">
      <formula>E32&lt;0</formula>
    </cfRule>
  </conditionalFormatting>
  <conditionalFormatting sqref="E32">
    <cfRule type="expression" dxfId="1289" priority="350" stopIfTrue="1">
      <formula>G32&lt;0</formula>
    </cfRule>
  </conditionalFormatting>
  <conditionalFormatting sqref="G32">
    <cfRule type="expression" dxfId="1288" priority="349" stopIfTrue="1">
      <formula>E32&lt;0</formula>
    </cfRule>
  </conditionalFormatting>
  <conditionalFormatting sqref="D33">
    <cfRule type="expression" dxfId="1287" priority="342" stopIfTrue="1">
      <formula>E33&lt;0</formula>
    </cfRule>
  </conditionalFormatting>
  <conditionalFormatting sqref="E33">
    <cfRule type="expression" dxfId="1286" priority="345" stopIfTrue="1">
      <formula>#REF!="1"</formula>
    </cfRule>
    <cfRule type="expression" dxfId="1285" priority="346" stopIfTrue="1">
      <formula>#REF!="3"</formula>
    </cfRule>
    <cfRule type="expression" dxfId="1284" priority="347" stopIfTrue="1">
      <formula>E33&lt;0</formula>
    </cfRule>
  </conditionalFormatting>
  <conditionalFormatting sqref="E33">
    <cfRule type="expression" dxfId="1283" priority="344" stopIfTrue="1">
      <formula>G33&lt;0</formula>
    </cfRule>
  </conditionalFormatting>
  <conditionalFormatting sqref="G33">
    <cfRule type="expression" dxfId="1282" priority="343" stopIfTrue="1">
      <formula>E33&lt;0</formula>
    </cfRule>
  </conditionalFormatting>
  <conditionalFormatting sqref="D9">
    <cfRule type="expression" dxfId="1281" priority="337" stopIfTrue="1">
      <formula>E9&lt;0</formula>
    </cfRule>
  </conditionalFormatting>
  <conditionalFormatting sqref="E9">
    <cfRule type="expression" dxfId="1280" priority="338" stopIfTrue="1">
      <formula>G9&lt;0</formula>
    </cfRule>
  </conditionalFormatting>
  <conditionalFormatting sqref="G9">
    <cfRule type="expression" dxfId="1279" priority="336" stopIfTrue="1">
      <formula>E9&lt;0</formula>
    </cfRule>
  </conditionalFormatting>
  <conditionalFormatting sqref="G9">
    <cfRule type="expression" dxfId="1278" priority="335" stopIfTrue="1">
      <formula>E9&lt;0</formula>
    </cfRule>
  </conditionalFormatting>
  <conditionalFormatting sqref="E9">
    <cfRule type="expression" dxfId="1277" priority="339" stopIfTrue="1">
      <formula>#REF!="1"</formula>
    </cfRule>
    <cfRule type="expression" dxfId="1276" priority="340" stopIfTrue="1">
      <formula>#REF!="3"</formula>
    </cfRule>
    <cfRule type="expression" dxfId="1275" priority="341" stopIfTrue="1">
      <formula>E9&lt;0</formula>
    </cfRule>
  </conditionalFormatting>
  <conditionalFormatting sqref="D10">
    <cfRule type="expression" dxfId="1274" priority="330" stopIfTrue="1">
      <formula>E10&lt;0</formula>
    </cfRule>
  </conditionalFormatting>
  <conditionalFormatting sqref="E10">
    <cfRule type="expression" dxfId="1273" priority="331" stopIfTrue="1">
      <formula>G10&lt;0</formula>
    </cfRule>
  </conditionalFormatting>
  <conditionalFormatting sqref="G10">
    <cfRule type="expression" dxfId="1272" priority="329" stopIfTrue="1">
      <formula>E10&lt;0</formula>
    </cfRule>
  </conditionalFormatting>
  <conditionalFormatting sqref="G10">
    <cfRule type="expression" dxfId="1271" priority="328" stopIfTrue="1">
      <formula>E10&lt;0</formula>
    </cfRule>
  </conditionalFormatting>
  <conditionalFormatting sqref="E10">
    <cfRule type="expression" dxfId="1270" priority="332" stopIfTrue="1">
      <formula>#REF!="1"</formula>
    </cfRule>
    <cfRule type="expression" dxfId="1269" priority="333" stopIfTrue="1">
      <formula>#REF!="3"</formula>
    </cfRule>
    <cfRule type="expression" dxfId="1268" priority="334" stopIfTrue="1">
      <formula>E10&lt;0</formula>
    </cfRule>
  </conditionalFormatting>
  <conditionalFormatting sqref="D11">
    <cfRule type="expression" dxfId="1267" priority="316" stopIfTrue="1">
      <formula>E11&lt;0</formula>
    </cfRule>
  </conditionalFormatting>
  <conditionalFormatting sqref="E11">
    <cfRule type="expression" dxfId="1266" priority="317" stopIfTrue="1">
      <formula>G11&lt;0</formula>
    </cfRule>
  </conditionalFormatting>
  <conditionalFormatting sqref="G11">
    <cfRule type="expression" dxfId="1265" priority="315" stopIfTrue="1">
      <formula>E11&lt;0</formula>
    </cfRule>
  </conditionalFormatting>
  <conditionalFormatting sqref="G11">
    <cfRule type="expression" dxfId="1264" priority="314" stopIfTrue="1">
      <formula>E11&lt;0</formula>
    </cfRule>
  </conditionalFormatting>
  <conditionalFormatting sqref="E11">
    <cfRule type="expression" dxfId="1263" priority="318" stopIfTrue="1">
      <formula>#REF!="1"</formula>
    </cfRule>
    <cfRule type="expression" dxfId="1262" priority="319" stopIfTrue="1">
      <formula>#REF!="3"</formula>
    </cfRule>
    <cfRule type="expression" dxfId="1261" priority="320" stopIfTrue="1">
      <formula>E11&lt;0</formula>
    </cfRule>
  </conditionalFormatting>
  <conditionalFormatting sqref="G45">
    <cfRule type="expression" dxfId="1260" priority="282" stopIfTrue="1">
      <formula>E45&lt;0</formula>
    </cfRule>
  </conditionalFormatting>
  <conditionalFormatting sqref="G67">
    <cfRule type="expression" dxfId="1259" priority="308" stopIfTrue="1">
      <formula>E67&lt;0</formula>
    </cfRule>
  </conditionalFormatting>
  <conditionalFormatting sqref="G67">
    <cfRule type="expression" dxfId="1258" priority="310" stopIfTrue="1">
      <formula>E67&lt;0</formula>
    </cfRule>
  </conditionalFormatting>
  <conditionalFormatting sqref="E67">
    <cfRule type="expression" dxfId="1257" priority="309" stopIfTrue="1">
      <formula>G67&lt;0</formula>
    </cfRule>
  </conditionalFormatting>
  <conditionalFormatting sqref="G39">
    <cfRule type="expression" dxfId="1256" priority="301" stopIfTrue="1">
      <formula>E39&lt;0</formula>
    </cfRule>
  </conditionalFormatting>
  <conditionalFormatting sqref="D67">
    <cfRule type="expression" dxfId="1255" priority="307" stopIfTrue="1">
      <formula>E67&lt;0</formula>
    </cfRule>
  </conditionalFormatting>
  <conditionalFormatting sqref="E67">
    <cfRule type="expression" dxfId="1254" priority="311" stopIfTrue="1">
      <formula>#REF!="1"</formula>
    </cfRule>
    <cfRule type="expression" dxfId="1253" priority="312" stopIfTrue="1">
      <formula>#REF!="3"</formula>
    </cfRule>
    <cfRule type="expression" dxfId="1252" priority="313" stopIfTrue="1">
      <formula>E67&lt;0</formula>
    </cfRule>
  </conditionalFormatting>
  <conditionalFormatting sqref="D39">
    <cfRule type="expression" dxfId="1251" priority="302" stopIfTrue="1">
      <formula>E39&lt;0</formula>
    </cfRule>
  </conditionalFormatting>
  <conditionalFormatting sqref="E39">
    <cfRule type="expression" dxfId="1250" priority="303" stopIfTrue="1">
      <formula>G39&lt;0</formula>
    </cfRule>
  </conditionalFormatting>
  <conditionalFormatting sqref="G45">
    <cfRule type="expression" dxfId="1249" priority="287" stopIfTrue="1">
      <formula>E45&lt;0</formula>
    </cfRule>
  </conditionalFormatting>
  <conditionalFormatting sqref="E39">
    <cfRule type="expression" dxfId="1248" priority="304" stopIfTrue="1">
      <formula>#REF!="1"</formula>
    </cfRule>
    <cfRule type="expression" dxfId="1247" priority="305" stopIfTrue="1">
      <formula>#REF!="3"</formula>
    </cfRule>
    <cfRule type="expression" dxfId="1246" priority="306" stopIfTrue="1">
      <formula>E39&lt;0</formula>
    </cfRule>
  </conditionalFormatting>
  <conditionalFormatting sqref="D36">
    <cfRule type="expression" dxfId="1245" priority="296" stopIfTrue="1">
      <formula>E36&lt;0</formula>
    </cfRule>
  </conditionalFormatting>
  <conditionalFormatting sqref="E36">
    <cfRule type="expression" dxfId="1244" priority="297" stopIfTrue="1">
      <formula>G36&lt;0</formula>
    </cfRule>
  </conditionalFormatting>
  <conditionalFormatting sqref="G36">
    <cfRule type="expression" dxfId="1243" priority="295" stopIfTrue="1">
      <formula>E36&lt;0</formula>
    </cfRule>
  </conditionalFormatting>
  <conditionalFormatting sqref="E36">
    <cfRule type="expression" dxfId="1242" priority="298" stopIfTrue="1">
      <formula>#REF!="1"</formula>
    </cfRule>
    <cfRule type="expression" dxfId="1241" priority="299" stopIfTrue="1">
      <formula>#REF!="3"</formula>
    </cfRule>
    <cfRule type="expression" dxfId="1240" priority="300" stopIfTrue="1">
      <formula>E36&lt;0</formula>
    </cfRule>
  </conditionalFormatting>
  <conditionalFormatting sqref="G45">
    <cfRule type="expression" dxfId="1239" priority="294" stopIfTrue="1">
      <formula>E45&lt;0</formula>
    </cfRule>
  </conditionalFormatting>
  <conditionalFormatting sqref="G45">
    <cfRule type="expression" dxfId="1238" priority="293" stopIfTrue="1">
      <formula>E45&lt;0</formula>
    </cfRule>
  </conditionalFormatting>
  <conditionalFormatting sqref="D45">
    <cfRule type="expression" dxfId="1237" priority="288" stopIfTrue="1">
      <formula>E45&lt;0</formula>
    </cfRule>
  </conditionalFormatting>
  <conditionalFormatting sqref="E45">
    <cfRule type="expression" dxfId="1236" priority="289" stopIfTrue="1">
      <formula>G45&lt;0</formula>
    </cfRule>
  </conditionalFormatting>
  <conditionalFormatting sqref="E45">
    <cfRule type="expression" dxfId="1235" priority="290" stopIfTrue="1">
      <formula>I45="1"</formula>
    </cfRule>
    <cfRule type="expression" dxfId="1234" priority="291" stopIfTrue="1">
      <formula>I45="3"</formula>
    </cfRule>
    <cfRule type="expression" dxfId="1233" priority="292" stopIfTrue="1">
      <formula>E45&lt;0</formula>
    </cfRule>
  </conditionalFormatting>
  <conditionalFormatting sqref="E45">
    <cfRule type="expression" dxfId="1232" priority="283" stopIfTrue="1">
      <formula>G45&lt;0</formula>
    </cfRule>
  </conditionalFormatting>
  <conditionalFormatting sqref="E45">
    <cfRule type="expression" dxfId="1231" priority="284" stopIfTrue="1">
      <formula>I45="1"</formula>
    </cfRule>
    <cfRule type="expression" dxfId="1230" priority="285" stopIfTrue="1">
      <formula>I45="3"</formula>
    </cfRule>
    <cfRule type="expression" dxfId="1229" priority="286" stopIfTrue="1">
      <formula>E45&lt;0</formula>
    </cfRule>
  </conditionalFormatting>
  <conditionalFormatting sqref="D45">
    <cfRule type="expression" dxfId="1228" priority="281" stopIfTrue="1">
      <formula>E45&lt;0</formula>
    </cfRule>
  </conditionalFormatting>
  <conditionalFormatting sqref="G46">
    <cfRule type="expression" dxfId="1227" priority="266" stopIfTrue="1">
      <formula>E46&lt;0</formula>
    </cfRule>
  </conditionalFormatting>
  <conditionalFormatting sqref="G46">
    <cfRule type="expression" dxfId="1226" priority="265" stopIfTrue="1">
      <formula>E46&lt;0</formula>
    </cfRule>
  </conditionalFormatting>
  <conditionalFormatting sqref="D46">
    <cfRule type="expression" dxfId="1225" priority="260" stopIfTrue="1">
      <formula>E46&lt;0</formula>
    </cfRule>
  </conditionalFormatting>
  <conditionalFormatting sqref="E46">
    <cfRule type="expression" dxfId="1224" priority="261" stopIfTrue="1">
      <formula>G46&lt;0</formula>
    </cfRule>
  </conditionalFormatting>
  <conditionalFormatting sqref="E46">
    <cfRule type="expression" dxfId="1223" priority="262" stopIfTrue="1">
      <formula>I46="1"</formula>
    </cfRule>
    <cfRule type="expression" dxfId="1222" priority="263" stopIfTrue="1">
      <formula>I46="3"</formula>
    </cfRule>
    <cfRule type="expression" dxfId="1221" priority="264" stopIfTrue="1">
      <formula>E46&lt;0</formula>
    </cfRule>
  </conditionalFormatting>
  <conditionalFormatting sqref="G46">
    <cfRule type="expression" dxfId="1220" priority="259" stopIfTrue="1">
      <formula>E46&lt;0</formula>
    </cfRule>
  </conditionalFormatting>
  <conditionalFormatting sqref="E46">
    <cfRule type="expression" dxfId="1219" priority="255" stopIfTrue="1">
      <formula>G46&lt;0</formula>
    </cfRule>
  </conditionalFormatting>
  <conditionalFormatting sqref="E46">
    <cfRule type="expression" dxfId="1218" priority="256" stopIfTrue="1">
      <formula>I46="1"</formula>
    </cfRule>
    <cfRule type="expression" dxfId="1217" priority="257" stopIfTrue="1">
      <formula>I46="3"</formula>
    </cfRule>
    <cfRule type="expression" dxfId="1216" priority="258" stopIfTrue="1">
      <formula>E46&lt;0</formula>
    </cfRule>
  </conditionalFormatting>
  <conditionalFormatting sqref="G46">
    <cfRule type="expression" dxfId="1215" priority="254" stopIfTrue="1">
      <formula>E46&lt;0</formula>
    </cfRule>
  </conditionalFormatting>
  <conditionalFormatting sqref="D46">
    <cfRule type="expression" dxfId="1214" priority="253" stopIfTrue="1">
      <formula>E46&lt;0</formula>
    </cfRule>
  </conditionalFormatting>
  <conditionalFormatting sqref="E23">
    <cfRule type="expression" dxfId="1213" priority="249" stopIfTrue="1">
      <formula>G23&lt;0</formula>
    </cfRule>
  </conditionalFormatting>
  <conditionalFormatting sqref="G23">
    <cfRule type="expression" dxfId="1212" priority="248" stopIfTrue="1">
      <formula>E23&lt;0</formula>
    </cfRule>
  </conditionalFormatting>
  <conditionalFormatting sqref="E23">
    <cfRule type="expression" dxfId="1211" priority="250" stopIfTrue="1">
      <formula>#REF!="1"</formula>
    </cfRule>
    <cfRule type="expression" dxfId="1210" priority="251" stopIfTrue="1">
      <formula>#REF!="3"</formula>
    </cfRule>
    <cfRule type="expression" dxfId="1209" priority="252" stopIfTrue="1">
      <formula>E23&lt;0</formula>
    </cfRule>
  </conditionalFormatting>
  <conditionalFormatting sqref="D23">
    <cfRule type="expression" dxfId="1208" priority="247" stopIfTrue="1">
      <formula>E23&lt;0</formula>
    </cfRule>
  </conditionalFormatting>
  <conditionalFormatting sqref="G12">
    <cfRule type="expression" dxfId="1207" priority="243" stopIfTrue="1">
      <formula>E12&lt;0</formula>
    </cfRule>
  </conditionalFormatting>
  <conditionalFormatting sqref="D12">
    <cfRule type="expression" dxfId="1206" priority="241" stopIfTrue="1">
      <formula>E12&lt;0</formula>
    </cfRule>
  </conditionalFormatting>
  <conditionalFormatting sqref="E12">
    <cfRule type="expression" dxfId="1205" priority="242" stopIfTrue="1">
      <formula>G12&lt;0</formula>
    </cfRule>
  </conditionalFormatting>
  <conditionalFormatting sqref="E12">
    <cfRule type="expression" dxfId="1204" priority="244" stopIfTrue="1">
      <formula>#REF!="1"</formula>
    </cfRule>
    <cfRule type="expression" dxfId="1203" priority="245" stopIfTrue="1">
      <formula>#REF!="3"</formula>
    </cfRule>
    <cfRule type="expression" dxfId="1202" priority="246" stopIfTrue="1">
      <formula>E12&lt;0</formula>
    </cfRule>
  </conditionalFormatting>
  <conditionalFormatting sqref="G17">
    <cfRule type="expression" dxfId="1201" priority="240" stopIfTrue="1">
      <formula>E17&lt;0</formula>
    </cfRule>
  </conditionalFormatting>
  <conditionalFormatting sqref="G17">
    <cfRule type="expression" dxfId="1200" priority="239" stopIfTrue="1">
      <formula>E17&lt;0</formula>
    </cfRule>
  </conditionalFormatting>
  <conditionalFormatting sqref="D17">
    <cfRule type="expression" dxfId="1199" priority="234" stopIfTrue="1">
      <formula>E17&lt;0</formula>
    </cfRule>
  </conditionalFormatting>
  <conditionalFormatting sqref="E17">
    <cfRule type="expression" dxfId="1198" priority="235" stopIfTrue="1">
      <formula>G17&lt;0</formula>
    </cfRule>
  </conditionalFormatting>
  <conditionalFormatting sqref="E17">
    <cfRule type="expression" dxfId="1197" priority="236" stopIfTrue="1">
      <formula>#REF!="1"</formula>
    </cfRule>
    <cfRule type="expression" dxfId="1196" priority="237" stopIfTrue="1">
      <formula>#REF!="3"</formula>
    </cfRule>
    <cfRule type="expression" dxfId="1195" priority="238" stopIfTrue="1">
      <formula>E17&lt;0</formula>
    </cfRule>
  </conditionalFormatting>
  <conditionalFormatting sqref="G43">
    <cfRule type="expression" dxfId="1194" priority="230" stopIfTrue="1">
      <formula>E43&lt;0</formula>
    </cfRule>
  </conditionalFormatting>
  <conditionalFormatting sqref="D43">
    <cfRule type="expression" dxfId="1193" priority="228" stopIfTrue="1">
      <formula>E43&lt;0</formula>
    </cfRule>
  </conditionalFormatting>
  <conditionalFormatting sqref="E43">
    <cfRule type="expression" dxfId="1192" priority="229" stopIfTrue="1">
      <formula>G43&lt;0</formula>
    </cfRule>
  </conditionalFormatting>
  <conditionalFormatting sqref="E43">
    <cfRule type="expression" dxfId="1191" priority="231" stopIfTrue="1">
      <formula>#REF!="1"</formula>
    </cfRule>
    <cfRule type="expression" dxfId="1190" priority="232" stopIfTrue="1">
      <formula>#REF!="3"</formula>
    </cfRule>
    <cfRule type="expression" dxfId="1189" priority="233" stopIfTrue="1">
      <formula>E43&lt;0</formula>
    </cfRule>
  </conditionalFormatting>
  <conditionalFormatting sqref="G48">
    <cfRule type="expression" dxfId="1188" priority="224" stopIfTrue="1">
      <formula>E48&lt;0</formula>
    </cfRule>
  </conditionalFormatting>
  <conditionalFormatting sqref="E48">
    <cfRule type="expression" dxfId="1187" priority="223" stopIfTrue="1">
      <formula>G48&lt;0</formula>
    </cfRule>
  </conditionalFormatting>
  <conditionalFormatting sqref="G48">
    <cfRule type="expression" dxfId="1186" priority="222" stopIfTrue="1">
      <formula>E48&lt;0</formula>
    </cfRule>
  </conditionalFormatting>
  <conditionalFormatting sqref="D48">
    <cfRule type="expression" dxfId="1185" priority="221" stopIfTrue="1">
      <formula>E48&lt;0</formula>
    </cfRule>
  </conditionalFormatting>
  <conditionalFormatting sqref="E48">
    <cfRule type="expression" dxfId="1184" priority="225" stopIfTrue="1">
      <formula>#REF!="1"</formula>
    </cfRule>
    <cfRule type="expression" dxfId="1183" priority="226" stopIfTrue="1">
      <formula>#REF!="3"</formula>
    </cfRule>
    <cfRule type="expression" dxfId="1182" priority="227" stopIfTrue="1">
      <formula>E48&lt;0</formula>
    </cfRule>
  </conditionalFormatting>
  <conditionalFormatting sqref="G44">
    <cfRule type="expression" dxfId="1181" priority="220" stopIfTrue="1">
      <formula>E44&lt;0</formula>
    </cfRule>
  </conditionalFormatting>
  <conditionalFormatting sqref="G44">
    <cfRule type="expression" dxfId="1180" priority="219" stopIfTrue="1">
      <formula>E44&lt;0</formula>
    </cfRule>
  </conditionalFormatting>
  <conditionalFormatting sqref="D44">
    <cfRule type="expression" dxfId="1179" priority="214" stopIfTrue="1">
      <formula>E44&lt;0</formula>
    </cfRule>
  </conditionalFormatting>
  <conditionalFormatting sqref="E44">
    <cfRule type="expression" dxfId="1178" priority="215" stopIfTrue="1">
      <formula>G44&lt;0</formula>
    </cfRule>
  </conditionalFormatting>
  <conditionalFormatting sqref="E44">
    <cfRule type="expression" dxfId="1177" priority="216" stopIfTrue="1">
      <formula>I44="1"</formula>
    </cfRule>
    <cfRule type="expression" dxfId="1176" priority="217" stopIfTrue="1">
      <formula>I44="3"</formula>
    </cfRule>
    <cfRule type="expression" dxfId="1175" priority="218" stopIfTrue="1">
      <formula>E44&lt;0</formula>
    </cfRule>
  </conditionalFormatting>
  <conditionalFormatting sqref="G44">
    <cfRule type="expression" dxfId="1174" priority="213" stopIfTrue="1">
      <formula>E44&lt;0</formula>
    </cfRule>
  </conditionalFormatting>
  <conditionalFormatting sqref="E44">
    <cfRule type="expression" dxfId="1173" priority="209" stopIfTrue="1">
      <formula>G44&lt;0</formula>
    </cfRule>
  </conditionalFormatting>
  <conditionalFormatting sqref="E44">
    <cfRule type="expression" dxfId="1172" priority="210" stopIfTrue="1">
      <formula>I44="1"</formula>
    </cfRule>
    <cfRule type="expression" dxfId="1171" priority="211" stopIfTrue="1">
      <formula>I44="3"</formula>
    </cfRule>
    <cfRule type="expression" dxfId="1170" priority="212" stopIfTrue="1">
      <formula>E44&lt;0</formula>
    </cfRule>
  </conditionalFormatting>
  <conditionalFormatting sqref="G44">
    <cfRule type="expression" dxfId="1169" priority="208" stopIfTrue="1">
      <formula>E44&lt;0</formula>
    </cfRule>
  </conditionalFormatting>
  <conditionalFormatting sqref="D44">
    <cfRule type="expression" dxfId="1168" priority="207" stopIfTrue="1">
      <formula>E44&lt;0</formula>
    </cfRule>
  </conditionalFormatting>
  <conditionalFormatting sqref="G61">
    <cfRule type="expression" dxfId="1167" priority="203" stopIfTrue="1">
      <formula>E61&lt;0</formula>
    </cfRule>
  </conditionalFormatting>
  <conditionalFormatting sqref="D61">
    <cfRule type="expression" dxfId="1166" priority="201" stopIfTrue="1">
      <formula>E61&lt;0</formula>
    </cfRule>
  </conditionalFormatting>
  <conditionalFormatting sqref="E61">
    <cfRule type="expression" dxfId="1165" priority="202" stopIfTrue="1">
      <formula>G61&lt;0</formula>
    </cfRule>
  </conditionalFormatting>
  <conditionalFormatting sqref="E61">
    <cfRule type="expression" dxfId="1164" priority="204" stopIfTrue="1">
      <formula>#REF!="1"</formula>
    </cfRule>
    <cfRule type="expression" dxfId="1163" priority="205" stopIfTrue="1">
      <formula>#REF!="3"</formula>
    </cfRule>
    <cfRule type="expression" dxfId="1162" priority="206" stopIfTrue="1">
      <formula>E61&lt;0</formula>
    </cfRule>
  </conditionalFormatting>
  <conditionalFormatting sqref="G60">
    <cfRule type="expression" dxfId="1161" priority="197" stopIfTrue="1">
      <formula>E60&lt;0</formula>
    </cfRule>
  </conditionalFormatting>
  <conditionalFormatting sqref="D60">
    <cfRule type="expression" dxfId="1160" priority="195" stopIfTrue="1">
      <formula>E60&lt;0</formula>
    </cfRule>
  </conditionalFormatting>
  <conditionalFormatting sqref="E60">
    <cfRule type="expression" dxfId="1159" priority="196" stopIfTrue="1">
      <formula>G60&lt;0</formula>
    </cfRule>
  </conditionalFormatting>
  <conditionalFormatting sqref="E60">
    <cfRule type="expression" dxfId="1158" priority="198" stopIfTrue="1">
      <formula>#REF!="1"</formula>
    </cfRule>
    <cfRule type="expression" dxfId="1157" priority="199" stopIfTrue="1">
      <formula>#REF!="3"</formula>
    </cfRule>
    <cfRule type="expression" dxfId="1156" priority="200" stopIfTrue="1">
      <formula>E60&lt;0</formula>
    </cfRule>
  </conditionalFormatting>
  <conditionalFormatting sqref="G59">
    <cfRule type="expression" dxfId="1155" priority="191" stopIfTrue="1">
      <formula>E59&lt;0</formula>
    </cfRule>
  </conditionalFormatting>
  <conditionalFormatting sqref="E59">
    <cfRule type="expression" dxfId="1154" priority="190" stopIfTrue="1">
      <formula>G59&lt;0</formula>
    </cfRule>
  </conditionalFormatting>
  <conditionalFormatting sqref="D59">
    <cfRule type="expression" dxfId="1153" priority="189" stopIfTrue="1">
      <formula>E59&lt;0</formula>
    </cfRule>
  </conditionalFormatting>
  <conditionalFormatting sqref="E59">
    <cfRule type="expression" dxfId="1152" priority="192" stopIfTrue="1">
      <formula>#REF!="1"</formula>
    </cfRule>
    <cfRule type="expression" dxfId="1151" priority="193" stopIfTrue="1">
      <formula>#REF!="3"</formula>
    </cfRule>
    <cfRule type="expression" dxfId="1150" priority="194" stopIfTrue="1">
      <formula>E59&lt;0</formula>
    </cfRule>
  </conditionalFormatting>
  <conditionalFormatting sqref="G57">
    <cfRule type="expression" dxfId="1149" priority="185" stopIfTrue="1">
      <formula>E57&lt;0</formula>
    </cfRule>
  </conditionalFormatting>
  <conditionalFormatting sqref="E57">
    <cfRule type="expression" dxfId="1148" priority="184" stopIfTrue="1">
      <formula>G57&lt;0</formula>
    </cfRule>
  </conditionalFormatting>
  <conditionalFormatting sqref="D57">
    <cfRule type="expression" dxfId="1147" priority="183" stopIfTrue="1">
      <formula>E57&lt;0</formula>
    </cfRule>
  </conditionalFormatting>
  <conditionalFormatting sqref="E57">
    <cfRule type="expression" dxfId="1146" priority="186" stopIfTrue="1">
      <formula>#REF!="1"</formula>
    </cfRule>
    <cfRule type="expression" dxfId="1145" priority="187" stopIfTrue="1">
      <formula>#REF!="3"</formula>
    </cfRule>
    <cfRule type="expression" dxfId="1144" priority="188" stopIfTrue="1">
      <formula>E57&lt;0</formula>
    </cfRule>
  </conditionalFormatting>
  <conditionalFormatting sqref="G56">
    <cfRule type="expression" dxfId="1143" priority="179" stopIfTrue="1">
      <formula>E56&lt;0</formula>
    </cfRule>
  </conditionalFormatting>
  <conditionalFormatting sqref="D56">
    <cfRule type="expression" dxfId="1142" priority="177" stopIfTrue="1">
      <formula>E56&lt;0</formula>
    </cfRule>
  </conditionalFormatting>
  <conditionalFormatting sqref="E56">
    <cfRule type="expression" dxfId="1141" priority="178" stopIfTrue="1">
      <formula>G56&lt;0</formula>
    </cfRule>
  </conditionalFormatting>
  <conditionalFormatting sqref="E56">
    <cfRule type="expression" dxfId="1140" priority="180" stopIfTrue="1">
      <formula>#REF!="1"</formula>
    </cfRule>
    <cfRule type="expression" dxfId="1139" priority="181" stopIfTrue="1">
      <formula>#REF!="3"</formula>
    </cfRule>
    <cfRule type="expression" dxfId="1138" priority="182" stopIfTrue="1">
      <formula>E56&lt;0</formula>
    </cfRule>
  </conditionalFormatting>
  <conditionalFormatting sqref="G53">
    <cfRule type="expression" dxfId="1137" priority="173" stopIfTrue="1">
      <formula>E53&lt;0</formula>
    </cfRule>
  </conditionalFormatting>
  <conditionalFormatting sqref="D53">
    <cfRule type="expression" dxfId="1136" priority="171" stopIfTrue="1">
      <formula>E53&lt;0</formula>
    </cfRule>
  </conditionalFormatting>
  <conditionalFormatting sqref="E53">
    <cfRule type="expression" dxfId="1135" priority="172" stopIfTrue="1">
      <formula>G53&lt;0</formula>
    </cfRule>
  </conditionalFormatting>
  <conditionalFormatting sqref="E53">
    <cfRule type="expression" dxfId="1134" priority="174" stopIfTrue="1">
      <formula>#REF!="1"</formula>
    </cfRule>
    <cfRule type="expression" dxfId="1133" priority="175" stopIfTrue="1">
      <formula>#REF!="3"</formula>
    </cfRule>
    <cfRule type="expression" dxfId="1132" priority="176" stopIfTrue="1">
      <formula>E53&lt;0</formula>
    </cfRule>
  </conditionalFormatting>
  <conditionalFormatting sqref="G55">
    <cfRule type="expression" dxfId="1131" priority="167" stopIfTrue="1">
      <formula>E55&lt;0</formula>
    </cfRule>
  </conditionalFormatting>
  <conditionalFormatting sqref="D55">
    <cfRule type="expression" dxfId="1130" priority="165" stopIfTrue="1">
      <formula>E55&lt;0</formula>
    </cfRule>
  </conditionalFormatting>
  <conditionalFormatting sqref="E55">
    <cfRule type="expression" dxfId="1129" priority="166" stopIfTrue="1">
      <formula>G55&lt;0</formula>
    </cfRule>
  </conditionalFormatting>
  <conditionalFormatting sqref="E55">
    <cfRule type="expression" dxfId="1128" priority="168" stopIfTrue="1">
      <formula>#REF!="1"</formula>
    </cfRule>
    <cfRule type="expression" dxfId="1127" priority="169" stopIfTrue="1">
      <formula>#REF!="3"</formula>
    </cfRule>
    <cfRule type="expression" dxfId="1126" priority="170" stopIfTrue="1">
      <formula>E55&lt;0</formula>
    </cfRule>
  </conditionalFormatting>
  <conditionalFormatting sqref="G19">
    <cfRule type="expression" dxfId="1125" priority="164" stopIfTrue="1">
      <formula>E19&lt;0</formula>
    </cfRule>
  </conditionalFormatting>
  <conditionalFormatting sqref="G19">
    <cfRule type="expression" dxfId="1124" priority="163" stopIfTrue="1">
      <formula>E19&lt;0</formula>
    </cfRule>
  </conditionalFormatting>
  <conditionalFormatting sqref="D19">
    <cfRule type="expression" dxfId="1123" priority="158" stopIfTrue="1">
      <formula>E19&lt;0</formula>
    </cfRule>
  </conditionalFormatting>
  <conditionalFormatting sqref="E19">
    <cfRule type="expression" dxfId="1122" priority="159" stopIfTrue="1">
      <formula>G19&lt;0</formula>
    </cfRule>
  </conditionalFormatting>
  <conditionalFormatting sqref="E19">
    <cfRule type="expression" dxfId="1121" priority="160" stopIfTrue="1">
      <formula>#REF!="1"</formula>
    </cfRule>
    <cfRule type="expression" dxfId="1120" priority="161" stopIfTrue="1">
      <formula>#REF!="3"</formula>
    </cfRule>
    <cfRule type="expression" dxfId="1119" priority="162" stopIfTrue="1">
      <formula>E19&lt;0</formula>
    </cfRule>
  </conditionalFormatting>
  <conditionalFormatting sqref="G20">
    <cfRule type="expression" dxfId="1118" priority="157" stopIfTrue="1">
      <formula>E20&lt;0</formula>
    </cfRule>
  </conditionalFormatting>
  <conditionalFormatting sqref="G20">
    <cfRule type="expression" dxfId="1117" priority="156" stopIfTrue="1">
      <formula>E20&lt;0</formula>
    </cfRule>
  </conditionalFormatting>
  <conditionalFormatting sqref="D20">
    <cfRule type="expression" dxfId="1116" priority="151" stopIfTrue="1">
      <formula>E20&lt;0</formula>
    </cfRule>
  </conditionalFormatting>
  <conditionalFormatting sqref="E20">
    <cfRule type="expression" dxfId="1115" priority="152" stopIfTrue="1">
      <formula>G20&lt;0</formula>
    </cfRule>
  </conditionalFormatting>
  <conditionalFormatting sqref="E20">
    <cfRule type="expression" dxfId="1114" priority="153" stopIfTrue="1">
      <formula>#REF!="1"</formula>
    </cfRule>
    <cfRule type="expression" dxfId="1113" priority="154" stopIfTrue="1">
      <formula>#REF!="3"</formula>
    </cfRule>
    <cfRule type="expression" dxfId="1112" priority="155" stopIfTrue="1">
      <formula>E20&lt;0</formula>
    </cfRule>
  </conditionalFormatting>
  <conditionalFormatting sqref="G52">
    <cfRule type="expression" dxfId="1111" priority="147" stopIfTrue="1">
      <formula>E52&lt;0</formula>
    </cfRule>
  </conditionalFormatting>
  <conditionalFormatting sqref="D52">
    <cfRule type="expression" dxfId="1110" priority="145" stopIfTrue="1">
      <formula>E52&lt;0</formula>
    </cfRule>
  </conditionalFormatting>
  <conditionalFormatting sqref="E52">
    <cfRule type="expression" dxfId="1109" priority="146" stopIfTrue="1">
      <formula>G52&lt;0</formula>
    </cfRule>
  </conditionalFormatting>
  <conditionalFormatting sqref="E52">
    <cfRule type="expression" dxfId="1108" priority="148" stopIfTrue="1">
      <formula>#REF!="1"</formula>
    </cfRule>
    <cfRule type="expression" dxfId="1107" priority="149" stopIfTrue="1">
      <formula>#REF!="3"</formula>
    </cfRule>
    <cfRule type="expression" dxfId="1106" priority="150" stopIfTrue="1">
      <formula>E52&lt;0</formula>
    </cfRule>
  </conditionalFormatting>
  <conditionalFormatting sqref="G51">
    <cfRule type="expression" dxfId="1105" priority="141" stopIfTrue="1">
      <formula>E51&lt;0</formula>
    </cfRule>
  </conditionalFormatting>
  <conditionalFormatting sqref="D51">
    <cfRule type="expression" dxfId="1104" priority="139" stopIfTrue="1">
      <formula>E51&lt;0</formula>
    </cfRule>
  </conditionalFormatting>
  <conditionalFormatting sqref="E51">
    <cfRule type="expression" dxfId="1103" priority="140" stopIfTrue="1">
      <formula>G51&lt;0</formula>
    </cfRule>
  </conditionalFormatting>
  <conditionalFormatting sqref="E51">
    <cfRule type="expression" dxfId="1102" priority="142" stopIfTrue="1">
      <formula>#REF!="1"</formula>
    </cfRule>
    <cfRule type="expression" dxfId="1101" priority="143" stopIfTrue="1">
      <formula>#REF!="3"</formula>
    </cfRule>
    <cfRule type="expression" dxfId="1100" priority="144" stopIfTrue="1">
      <formula>E51&lt;0</formula>
    </cfRule>
  </conditionalFormatting>
  <conditionalFormatting sqref="G50">
    <cfRule type="expression" dxfId="1099" priority="135" stopIfTrue="1">
      <formula>E50&lt;0</formula>
    </cfRule>
  </conditionalFormatting>
  <conditionalFormatting sqref="D50">
    <cfRule type="expression" dxfId="1098" priority="133" stopIfTrue="1">
      <formula>E50&lt;0</formula>
    </cfRule>
  </conditionalFormatting>
  <conditionalFormatting sqref="E50">
    <cfRule type="expression" dxfId="1097" priority="134" stopIfTrue="1">
      <formula>G50&lt;0</formula>
    </cfRule>
  </conditionalFormatting>
  <conditionalFormatting sqref="E50">
    <cfRule type="expression" dxfId="1096" priority="136" stopIfTrue="1">
      <formula>#REF!="1"</formula>
    </cfRule>
    <cfRule type="expression" dxfId="1095" priority="137" stopIfTrue="1">
      <formula>#REF!="3"</formula>
    </cfRule>
    <cfRule type="expression" dxfId="1094" priority="138" stopIfTrue="1">
      <formula>E50&lt;0</formula>
    </cfRule>
  </conditionalFormatting>
  <conditionalFormatting sqref="G54">
    <cfRule type="expression" dxfId="1093" priority="129" stopIfTrue="1">
      <formula>E54&lt;0</formula>
    </cfRule>
  </conditionalFormatting>
  <conditionalFormatting sqref="D54">
    <cfRule type="expression" dxfId="1092" priority="127" stopIfTrue="1">
      <formula>E54&lt;0</formula>
    </cfRule>
  </conditionalFormatting>
  <conditionalFormatting sqref="E54">
    <cfRule type="expression" dxfId="1091" priority="128" stopIfTrue="1">
      <formula>G54&lt;0</formula>
    </cfRule>
  </conditionalFormatting>
  <conditionalFormatting sqref="E54">
    <cfRule type="expression" dxfId="1090" priority="130" stopIfTrue="1">
      <formula>#REF!="1"</formula>
    </cfRule>
    <cfRule type="expression" dxfId="1089" priority="131" stopIfTrue="1">
      <formula>#REF!="3"</formula>
    </cfRule>
    <cfRule type="expression" dxfId="1088" priority="132" stopIfTrue="1">
      <formula>E54&lt;0</formula>
    </cfRule>
  </conditionalFormatting>
  <conditionalFormatting sqref="D37">
    <cfRule type="expression" dxfId="1087" priority="101" stopIfTrue="1">
      <formula>E37&lt;0</formula>
    </cfRule>
  </conditionalFormatting>
  <conditionalFormatting sqref="E37">
    <cfRule type="expression" dxfId="1086" priority="102" stopIfTrue="1">
      <formula>G37&lt;0</formula>
    </cfRule>
  </conditionalFormatting>
  <conditionalFormatting sqref="G37">
    <cfRule type="expression" dxfId="1085" priority="100" stopIfTrue="1">
      <formula>E37&lt;0</formula>
    </cfRule>
  </conditionalFormatting>
  <conditionalFormatting sqref="E37">
    <cfRule type="expression" dxfId="1084" priority="103" stopIfTrue="1">
      <formula>#REF!="1"</formula>
    </cfRule>
    <cfRule type="expression" dxfId="1083" priority="104" stopIfTrue="1">
      <formula>#REF!="3"</formula>
    </cfRule>
    <cfRule type="expression" dxfId="1082" priority="105" stopIfTrue="1">
      <formula>E37&lt;0</formula>
    </cfRule>
  </conditionalFormatting>
  <conditionalFormatting sqref="D31">
    <cfRule type="expression" dxfId="1081" priority="95" stopIfTrue="1">
      <formula>E31&lt;0</formula>
    </cfRule>
  </conditionalFormatting>
  <conditionalFormatting sqref="E31">
    <cfRule type="expression" dxfId="1080" priority="96" stopIfTrue="1">
      <formula>G31&lt;0</formula>
    </cfRule>
  </conditionalFormatting>
  <conditionalFormatting sqref="G31">
    <cfRule type="expression" dxfId="1079" priority="94" stopIfTrue="1">
      <formula>E31&lt;0</formula>
    </cfRule>
  </conditionalFormatting>
  <conditionalFormatting sqref="E31">
    <cfRule type="expression" dxfId="1078" priority="97" stopIfTrue="1">
      <formula>#REF!="1"</formula>
    </cfRule>
    <cfRule type="expression" dxfId="1077" priority="98" stopIfTrue="1">
      <formula>#REF!="3"</formula>
    </cfRule>
    <cfRule type="expression" dxfId="1076" priority="99" stopIfTrue="1">
      <formula>E31&lt;0</formula>
    </cfRule>
  </conditionalFormatting>
  <conditionalFormatting sqref="G18">
    <cfRule type="expression" dxfId="1075" priority="93" stopIfTrue="1">
      <formula>E18&lt;0</formula>
    </cfRule>
  </conditionalFormatting>
  <conditionalFormatting sqref="G18">
    <cfRule type="expression" dxfId="1074" priority="92" stopIfTrue="1">
      <formula>E18&lt;0</formula>
    </cfRule>
  </conditionalFormatting>
  <conditionalFormatting sqref="D18">
    <cfRule type="expression" dxfId="1073" priority="87" stopIfTrue="1">
      <formula>E18&lt;0</formula>
    </cfRule>
  </conditionalFormatting>
  <conditionalFormatting sqref="E18">
    <cfRule type="expression" dxfId="1072" priority="88" stopIfTrue="1">
      <formula>G18&lt;0</formula>
    </cfRule>
  </conditionalFormatting>
  <conditionalFormatting sqref="E18">
    <cfRule type="expression" dxfId="1071" priority="89" stopIfTrue="1">
      <formula>#REF!="1"</formula>
    </cfRule>
    <cfRule type="expression" dxfId="1070" priority="90" stopIfTrue="1">
      <formula>#REF!="3"</formula>
    </cfRule>
    <cfRule type="expression" dxfId="1069" priority="91" stopIfTrue="1">
      <formula>E18&lt;0</formula>
    </cfRule>
  </conditionalFormatting>
  <conditionalFormatting sqref="G16">
    <cfRule type="expression" dxfId="1068" priority="86" stopIfTrue="1">
      <formula>E16&lt;0</formula>
    </cfRule>
  </conditionalFormatting>
  <conditionalFormatting sqref="G16">
    <cfRule type="expression" dxfId="1067" priority="85" stopIfTrue="1">
      <formula>E16&lt;0</formula>
    </cfRule>
  </conditionalFormatting>
  <conditionalFormatting sqref="D16">
    <cfRule type="expression" dxfId="1066" priority="80" stopIfTrue="1">
      <formula>E16&lt;0</formula>
    </cfRule>
  </conditionalFormatting>
  <conditionalFormatting sqref="E16">
    <cfRule type="expression" dxfId="1065" priority="81" stopIfTrue="1">
      <formula>G16&lt;0</formula>
    </cfRule>
  </conditionalFormatting>
  <conditionalFormatting sqref="E16">
    <cfRule type="expression" dxfId="1064" priority="82" stopIfTrue="1">
      <formula>#REF!="1"</formula>
    </cfRule>
    <cfRule type="expression" dxfId="1063" priority="83" stopIfTrue="1">
      <formula>#REF!="3"</formula>
    </cfRule>
    <cfRule type="expression" dxfId="1062" priority="84" stopIfTrue="1">
      <formula>E16&lt;0</formula>
    </cfRule>
  </conditionalFormatting>
  <conditionalFormatting sqref="G68">
    <cfRule type="expression" dxfId="1061" priority="74" stopIfTrue="1">
      <formula>E68&lt;0</formula>
    </cfRule>
  </conditionalFormatting>
  <conditionalFormatting sqref="G68">
    <cfRule type="expression" dxfId="1060" priority="76" stopIfTrue="1">
      <formula>E68&lt;0</formula>
    </cfRule>
  </conditionalFormatting>
  <conditionalFormatting sqref="E68">
    <cfRule type="expression" dxfId="1059" priority="75" stopIfTrue="1">
      <formula>G68&lt;0</formula>
    </cfRule>
  </conditionalFormatting>
  <conditionalFormatting sqref="D68">
    <cfRule type="expression" dxfId="1058" priority="73" stopIfTrue="1">
      <formula>E68&lt;0</formula>
    </cfRule>
  </conditionalFormatting>
  <conditionalFormatting sqref="E68">
    <cfRule type="expression" dxfId="1057" priority="77" stopIfTrue="1">
      <formula>#REF!="1"</formula>
    </cfRule>
    <cfRule type="expression" dxfId="1056" priority="78" stopIfTrue="1">
      <formula>#REF!="3"</formula>
    </cfRule>
    <cfRule type="expression" dxfId="1055" priority="79" stopIfTrue="1">
      <formula>E68&lt;0</formula>
    </cfRule>
  </conditionalFormatting>
  <conditionalFormatting sqref="D5">
    <cfRule type="expression" dxfId="1054" priority="67" stopIfTrue="1">
      <formula>E5&lt;0</formula>
    </cfRule>
  </conditionalFormatting>
  <conditionalFormatting sqref="G5">
    <cfRule type="expression" dxfId="1053" priority="66" stopIfTrue="1">
      <formula>E5&lt;0</formula>
    </cfRule>
  </conditionalFormatting>
  <conditionalFormatting sqref="G5">
    <cfRule type="expression" dxfId="1052" priority="65" stopIfTrue="1">
      <formula>E5&lt;0</formula>
    </cfRule>
  </conditionalFormatting>
  <conditionalFormatting sqref="D6">
    <cfRule type="expression" dxfId="1051" priority="59" stopIfTrue="1">
      <formula>E6&lt;0</formula>
    </cfRule>
  </conditionalFormatting>
  <conditionalFormatting sqref="G6">
    <cfRule type="expression" dxfId="1050" priority="58" stopIfTrue="1">
      <formula>E6&lt;0</formula>
    </cfRule>
  </conditionalFormatting>
  <conditionalFormatting sqref="G6">
    <cfRule type="expression" dxfId="1049" priority="57" stopIfTrue="1">
      <formula>E6&lt;0</formula>
    </cfRule>
  </conditionalFormatting>
  <conditionalFormatting sqref="D7">
    <cfRule type="expression" dxfId="1048" priority="52" stopIfTrue="1">
      <formula>E7&lt;0</formula>
    </cfRule>
  </conditionalFormatting>
  <conditionalFormatting sqref="E7">
    <cfRule type="expression" dxfId="1047" priority="53" stopIfTrue="1">
      <formula>G7&lt;0</formula>
    </cfRule>
  </conditionalFormatting>
  <conditionalFormatting sqref="G7">
    <cfRule type="expression" dxfId="1046" priority="51" stopIfTrue="1">
      <formula>E7&lt;0</formula>
    </cfRule>
  </conditionalFormatting>
  <conditionalFormatting sqref="E7">
    <cfRule type="expression" dxfId="1045" priority="54" stopIfTrue="1">
      <formula>#REF!="1"</formula>
    </cfRule>
    <cfRule type="expression" dxfId="1044" priority="55" stopIfTrue="1">
      <formula>#REF!="3"</formula>
    </cfRule>
    <cfRule type="expression" dxfId="1043" priority="56" stopIfTrue="1">
      <formula>E7&lt;0</formula>
    </cfRule>
  </conditionalFormatting>
  <conditionalFormatting sqref="D8">
    <cfRule type="expression" dxfId="1042" priority="46" stopIfTrue="1">
      <formula>E8&lt;0</formula>
    </cfRule>
  </conditionalFormatting>
  <conditionalFormatting sqref="E8">
    <cfRule type="expression" dxfId="1041" priority="47" stopIfTrue="1">
      <formula>G8&lt;0</formula>
    </cfRule>
  </conditionalFormatting>
  <conditionalFormatting sqref="G8">
    <cfRule type="expression" dxfId="1040" priority="45" stopIfTrue="1">
      <formula>E8&lt;0</formula>
    </cfRule>
  </conditionalFormatting>
  <conditionalFormatting sqref="E8">
    <cfRule type="expression" dxfId="1039" priority="48" stopIfTrue="1">
      <formula>#REF!="1"</formula>
    </cfRule>
    <cfRule type="expression" dxfId="1038" priority="49" stopIfTrue="1">
      <formula>#REF!="3"</formula>
    </cfRule>
    <cfRule type="expression" dxfId="1037" priority="50" stopIfTrue="1">
      <formula>E8&lt;0</formula>
    </cfRule>
  </conditionalFormatting>
  <conditionalFormatting sqref="G69">
    <cfRule type="expression" dxfId="1036" priority="33" stopIfTrue="1">
      <formula>E69&lt;0</formula>
    </cfRule>
  </conditionalFormatting>
  <conditionalFormatting sqref="G69">
    <cfRule type="expression" dxfId="1035" priority="35" stopIfTrue="1">
      <formula>E69&lt;0</formula>
    </cfRule>
  </conditionalFormatting>
  <conditionalFormatting sqref="E69">
    <cfRule type="expression" dxfId="1034" priority="34" stopIfTrue="1">
      <formula>G69&lt;0</formula>
    </cfRule>
  </conditionalFormatting>
  <conditionalFormatting sqref="D69">
    <cfRule type="expression" dxfId="1033" priority="32" stopIfTrue="1">
      <formula>E69&lt;0</formula>
    </cfRule>
  </conditionalFormatting>
  <conditionalFormatting sqref="E69">
    <cfRule type="expression" dxfId="1032" priority="36" stopIfTrue="1">
      <formula>#REF!="1"</formula>
    </cfRule>
    <cfRule type="expression" dxfId="1031" priority="37" stopIfTrue="1">
      <formula>#REF!="3"</formula>
    </cfRule>
    <cfRule type="expression" dxfId="1030" priority="38" stopIfTrue="1">
      <formula>E69&lt;0</formula>
    </cfRule>
  </conditionalFormatting>
  <conditionalFormatting sqref="G70">
    <cfRule type="expression" dxfId="1029" priority="26" stopIfTrue="1">
      <formula>E70&lt;0</formula>
    </cfRule>
  </conditionalFormatting>
  <conditionalFormatting sqref="G70">
    <cfRule type="expression" dxfId="1028" priority="28" stopIfTrue="1">
      <formula>E70&lt;0</formula>
    </cfRule>
  </conditionalFormatting>
  <conditionalFormatting sqref="E70">
    <cfRule type="expression" dxfId="1027" priority="27" stopIfTrue="1">
      <formula>G70&lt;0</formula>
    </cfRule>
  </conditionalFormatting>
  <conditionalFormatting sqref="D70">
    <cfRule type="expression" dxfId="1026" priority="25" stopIfTrue="1">
      <formula>E70&lt;0</formula>
    </cfRule>
  </conditionalFormatting>
  <conditionalFormatting sqref="E70">
    <cfRule type="expression" dxfId="1025" priority="29" stopIfTrue="1">
      <formula>#REF!="1"</formula>
    </cfRule>
    <cfRule type="expression" dxfId="1024" priority="30" stopIfTrue="1">
      <formula>#REF!="3"</formula>
    </cfRule>
    <cfRule type="expression" dxfId="1023" priority="31" stopIfTrue="1">
      <formula>E70&lt;0</formula>
    </cfRule>
  </conditionalFormatting>
  <conditionalFormatting sqref="G71">
    <cfRule type="expression" dxfId="1022" priority="19" stopIfTrue="1">
      <formula>E71&lt;0</formula>
    </cfRule>
  </conditionalFormatting>
  <conditionalFormatting sqref="G71">
    <cfRule type="expression" dxfId="1021" priority="21" stopIfTrue="1">
      <formula>E71&lt;0</formula>
    </cfRule>
  </conditionalFormatting>
  <conditionalFormatting sqref="E71">
    <cfRule type="expression" dxfId="1020" priority="20" stopIfTrue="1">
      <formula>G71&lt;0</formula>
    </cfRule>
  </conditionalFormatting>
  <conditionalFormatting sqref="E71">
    <cfRule type="expression" dxfId="1019" priority="22" stopIfTrue="1">
      <formula>#REF!="1"</formula>
    </cfRule>
    <cfRule type="expression" dxfId="1018" priority="23" stopIfTrue="1">
      <formula>#REF!="3"</formula>
    </cfRule>
    <cfRule type="expression" dxfId="1017" priority="24" stopIfTrue="1">
      <formula>E71&lt;0</formula>
    </cfRule>
  </conditionalFormatting>
  <conditionalFormatting sqref="G72">
    <cfRule type="expression" dxfId="1016" priority="12" stopIfTrue="1">
      <formula>E72&lt;0</formula>
    </cfRule>
  </conditionalFormatting>
  <conditionalFormatting sqref="G72">
    <cfRule type="expression" dxfId="1015" priority="14" stopIfTrue="1">
      <formula>E72&lt;0</formula>
    </cfRule>
  </conditionalFormatting>
  <conditionalFormatting sqref="E72">
    <cfRule type="expression" dxfId="1014" priority="13" stopIfTrue="1">
      <formula>G72&lt;0</formula>
    </cfRule>
  </conditionalFormatting>
  <conditionalFormatting sqref="E72">
    <cfRule type="expression" dxfId="1013" priority="15" stopIfTrue="1">
      <formula>#REF!="1"</formula>
    </cfRule>
    <cfRule type="expression" dxfId="1012" priority="16" stopIfTrue="1">
      <formula>#REF!="3"</formula>
    </cfRule>
    <cfRule type="expression" dxfId="1011" priority="17" stopIfTrue="1">
      <formula>E72&lt;0</formula>
    </cfRule>
  </conditionalFormatting>
  <conditionalFormatting sqref="G73">
    <cfRule type="expression" dxfId="1010" priority="5" stopIfTrue="1">
      <formula>E73&lt;0</formula>
    </cfRule>
  </conditionalFormatting>
  <conditionalFormatting sqref="G73">
    <cfRule type="expression" dxfId="1009" priority="7" stopIfTrue="1">
      <formula>E73&lt;0</formula>
    </cfRule>
  </conditionalFormatting>
  <conditionalFormatting sqref="E73">
    <cfRule type="expression" dxfId="1008" priority="6" stopIfTrue="1">
      <formula>G73&lt;0</formula>
    </cfRule>
  </conditionalFormatting>
  <conditionalFormatting sqref="E73">
    <cfRule type="expression" dxfId="1007" priority="8" stopIfTrue="1">
      <formula>#REF!="1"</formula>
    </cfRule>
    <cfRule type="expression" dxfId="1006" priority="9" stopIfTrue="1">
      <formula>#REF!="3"</formula>
    </cfRule>
    <cfRule type="expression" dxfId="1005" priority="10" stopIfTrue="1">
      <formula>E73&lt;0</formula>
    </cfRule>
  </conditionalFormatting>
  <conditionalFormatting sqref="D71">
    <cfRule type="expression" dxfId="1004" priority="3" stopIfTrue="1">
      <formula>E71&lt;0</formula>
    </cfRule>
  </conditionalFormatting>
  <conditionalFormatting sqref="D72">
    <cfRule type="expression" dxfId="1003" priority="2" stopIfTrue="1">
      <formula>E72&lt;0</formula>
    </cfRule>
  </conditionalFormatting>
  <conditionalFormatting sqref="D73">
    <cfRule type="expression" dxfId="1002" priority="1" stopIfTrue="1">
      <formula>E73&lt;0</formula>
    </cfRule>
  </conditionalFormatting>
  <pageMargins left="0.7" right="0.7" top="0.75" bottom="0.75" header="0.3" footer="0.3"/>
  <pageSetup paperSize="272"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85" zoomScaleNormal="85" workbookViewId="0">
      <selection activeCell="F4" sqref="F4:F36"/>
    </sheetView>
  </sheetViews>
  <sheetFormatPr defaultRowHeight="15" x14ac:dyDescent="0.25"/>
  <cols>
    <col min="1" max="1" width="7.5703125" bestFit="1" customWidth="1"/>
    <col min="2" max="2" width="16" bestFit="1" customWidth="1"/>
    <col min="3" max="3" width="78.5703125" customWidth="1"/>
    <col min="4" max="4" width="8.7109375" customWidth="1"/>
    <col min="5" max="5" width="8.42578125" bestFit="1" customWidth="1"/>
    <col min="6" max="7" width="15.7109375" style="15" customWidth="1"/>
    <col min="8" max="8" width="3.7109375" customWidth="1"/>
    <col min="9" max="9" width="15.7109375" customWidth="1"/>
  </cols>
  <sheetData>
    <row r="1" spans="1:13" ht="15.75" thickTop="1" x14ac:dyDescent="0.25">
      <c r="A1" s="103" t="s">
        <v>0</v>
      </c>
      <c r="B1" s="101" t="s">
        <v>1</v>
      </c>
      <c r="C1" s="99" t="s">
        <v>2</v>
      </c>
      <c r="D1" s="99" t="s">
        <v>8</v>
      </c>
      <c r="E1" s="101" t="s">
        <v>3</v>
      </c>
      <c r="F1" s="16" t="s">
        <v>7</v>
      </c>
      <c r="G1" s="17"/>
    </row>
    <row r="2" spans="1:13" x14ac:dyDescent="0.25">
      <c r="A2" s="104"/>
      <c r="B2" s="102"/>
      <c r="C2" s="100"/>
      <c r="D2" s="100"/>
      <c r="E2" s="102"/>
      <c r="F2" s="18" t="s">
        <v>4</v>
      </c>
      <c r="G2" s="18" t="s">
        <v>6</v>
      </c>
    </row>
    <row r="3" spans="1:13" x14ac:dyDescent="0.25">
      <c r="A3" s="7"/>
      <c r="B3" s="7"/>
      <c r="C3" s="7" t="s">
        <v>211</v>
      </c>
      <c r="D3" s="7"/>
      <c r="E3" s="7"/>
      <c r="F3" s="19"/>
      <c r="G3" s="19"/>
    </row>
    <row r="4" spans="1:13" ht="105" x14ac:dyDescent="0.25">
      <c r="A4" s="8">
        <v>1</v>
      </c>
      <c r="B4" s="34" t="s">
        <v>42</v>
      </c>
      <c r="C4" s="3" t="s">
        <v>193</v>
      </c>
      <c r="D4" s="4" t="s">
        <v>9</v>
      </c>
      <c r="E4" s="4">
        <v>1</v>
      </c>
      <c r="F4" s="22"/>
      <c r="G4" s="21">
        <f>E4*F4</f>
        <v>0</v>
      </c>
      <c r="I4" s="24"/>
      <c r="J4" s="11"/>
      <c r="K4" s="12"/>
      <c r="L4" s="13"/>
      <c r="M4" s="14"/>
    </row>
    <row r="5" spans="1:13" ht="90" x14ac:dyDescent="0.25">
      <c r="A5" s="2">
        <f>A4+1</f>
        <v>2</v>
      </c>
      <c r="B5" s="34" t="s">
        <v>145</v>
      </c>
      <c r="C5" s="3" t="s">
        <v>194</v>
      </c>
      <c r="D5" s="4" t="s">
        <v>9</v>
      </c>
      <c r="E5" s="4">
        <v>1</v>
      </c>
      <c r="F5" s="22"/>
      <c r="G5" s="21">
        <f t="shared" ref="G5:G10" si="0">E5*F5</f>
        <v>0</v>
      </c>
      <c r="I5" s="24"/>
    </row>
    <row r="6" spans="1:13" ht="75" x14ac:dyDescent="0.25">
      <c r="A6" s="2">
        <f t="shared" ref="A6:A36" si="1">A5+1</f>
        <v>3</v>
      </c>
      <c r="B6" s="34" t="s">
        <v>146</v>
      </c>
      <c r="C6" s="3" t="s">
        <v>206</v>
      </c>
      <c r="D6" s="4" t="s">
        <v>9</v>
      </c>
      <c r="E6" s="4">
        <v>2</v>
      </c>
      <c r="F6" s="22"/>
      <c r="G6" s="21">
        <f t="shared" ref="G6" si="2">E6*F6</f>
        <v>0</v>
      </c>
      <c r="I6" s="24"/>
    </row>
    <row r="7" spans="1:13" ht="150" x14ac:dyDescent="0.25">
      <c r="A7" s="2">
        <f t="shared" si="1"/>
        <v>4</v>
      </c>
      <c r="B7" s="34" t="s">
        <v>147</v>
      </c>
      <c r="C7" s="3" t="s">
        <v>28</v>
      </c>
      <c r="D7" s="4" t="s">
        <v>9</v>
      </c>
      <c r="E7" s="4">
        <v>1</v>
      </c>
      <c r="F7" s="20"/>
      <c r="G7" s="21">
        <f t="shared" si="0"/>
        <v>0</v>
      </c>
      <c r="I7" s="24"/>
    </row>
    <row r="8" spans="1:13" ht="45" x14ac:dyDescent="0.25">
      <c r="A8" s="2">
        <f t="shared" si="1"/>
        <v>5</v>
      </c>
      <c r="B8" s="34" t="s">
        <v>148</v>
      </c>
      <c r="C8" s="3" t="s">
        <v>24</v>
      </c>
      <c r="D8" s="4" t="s">
        <v>9</v>
      </c>
      <c r="E8" s="4">
        <v>1</v>
      </c>
      <c r="F8" s="20"/>
      <c r="G8" s="21">
        <f t="shared" si="0"/>
        <v>0</v>
      </c>
      <c r="I8" s="24"/>
    </row>
    <row r="9" spans="1:13" ht="60" x14ac:dyDescent="0.25">
      <c r="A9" s="2">
        <f t="shared" si="1"/>
        <v>6</v>
      </c>
      <c r="B9" s="34" t="s">
        <v>149</v>
      </c>
      <c r="C9" s="3" t="s">
        <v>25</v>
      </c>
      <c r="D9" s="4" t="s">
        <v>9</v>
      </c>
      <c r="E9" s="4">
        <v>1</v>
      </c>
      <c r="F9" s="20"/>
      <c r="G9" s="21">
        <f t="shared" si="0"/>
        <v>0</v>
      </c>
    </row>
    <row r="10" spans="1:13" ht="60" x14ac:dyDescent="0.25">
      <c r="A10" s="2">
        <f t="shared" si="1"/>
        <v>7</v>
      </c>
      <c r="B10" s="34" t="s">
        <v>150</v>
      </c>
      <c r="C10" s="3" t="s">
        <v>26</v>
      </c>
      <c r="D10" s="4" t="s">
        <v>9</v>
      </c>
      <c r="E10" s="4">
        <v>2</v>
      </c>
      <c r="F10" s="20"/>
      <c r="G10" s="21">
        <f t="shared" si="0"/>
        <v>0</v>
      </c>
    </row>
    <row r="11" spans="1:13" ht="90" x14ac:dyDescent="0.25">
      <c r="A11" s="2">
        <f t="shared" si="1"/>
        <v>8</v>
      </c>
      <c r="B11" s="34" t="s">
        <v>151</v>
      </c>
      <c r="C11" s="3" t="s">
        <v>12</v>
      </c>
      <c r="D11" s="4" t="s">
        <v>11</v>
      </c>
      <c r="E11" s="4">
        <v>90</v>
      </c>
      <c r="F11" s="20"/>
      <c r="G11" s="21">
        <f t="shared" ref="G11:G28" si="3">E11*F11</f>
        <v>0</v>
      </c>
    </row>
    <row r="12" spans="1:13" ht="105" x14ac:dyDescent="0.25">
      <c r="A12" s="2">
        <f t="shared" si="1"/>
        <v>9</v>
      </c>
      <c r="B12" s="34" t="s">
        <v>152</v>
      </c>
      <c r="C12" s="3" t="s">
        <v>74</v>
      </c>
      <c r="D12" s="4" t="s">
        <v>11</v>
      </c>
      <c r="E12" s="4">
        <v>24</v>
      </c>
      <c r="F12" s="20"/>
      <c r="G12" s="21">
        <f t="shared" si="3"/>
        <v>0</v>
      </c>
    </row>
    <row r="13" spans="1:13" ht="105" x14ac:dyDescent="0.25">
      <c r="A13" s="2">
        <f t="shared" si="1"/>
        <v>10</v>
      </c>
      <c r="B13" s="34" t="s">
        <v>153</v>
      </c>
      <c r="C13" s="3" t="s">
        <v>72</v>
      </c>
      <c r="D13" s="4" t="s">
        <v>11</v>
      </c>
      <c r="E13" s="4">
        <v>53</v>
      </c>
      <c r="F13" s="20"/>
      <c r="G13" s="21">
        <f t="shared" ref="G13" si="4">E13*F13</f>
        <v>0</v>
      </c>
    </row>
    <row r="14" spans="1:13" ht="105" x14ac:dyDescent="0.25">
      <c r="A14" s="2">
        <f t="shared" si="1"/>
        <v>11</v>
      </c>
      <c r="B14" s="34" t="s">
        <v>154</v>
      </c>
      <c r="C14" s="3" t="s">
        <v>73</v>
      </c>
      <c r="D14" s="4" t="s">
        <v>11</v>
      </c>
      <c r="E14" s="4">
        <v>173</v>
      </c>
      <c r="F14" s="20"/>
      <c r="G14" s="21">
        <f t="shared" ref="G14" si="5">E14*F14</f>
        <v>0</v>
      </c>
    </row>
    <row r="15" spans="1:13" ht="150" x14ac:dyDescent="0.25">
      <c r="A15" s="2">
        <f t="shared" si="1"/>
        <v>12</v>
      </c>
      <c r="B15" s="34" t="s">
        <v>155</v>
      </c>
      <c r="C15" s="3" t="s">
        <v>175</v>
      </c>
      <c r="D15" s="4" t="s">
        <v>37</v>
      </c>
      <c r="E15" s="4">
        <v>25</v>
      </c>
      <c r="F15" s="20"/>
      <c r="G15" s="21">
        <f t="shared" ref="G15" si="6">E15*F15</f>
        <v>0</v>
      </c>
    </row>
    <row r="16" spans="1:13" ht="150" x14ac:dyDescent="0.25">
      <c r="A16" s="2">
        <f t="shared" si="1"/>
        <v>13</v>
      </c>
      <c r="B16" s="34" t="s">
        <v>156</v>
      </c>
      <c r="C16" s="3" t="s">
        <v>172</v>
      </c>
      <c r="D16" s="4" t="s">
        <v>37</v>
      </c>
      <c r="E16" s="4">
        <v>50</v>
      </c>
      <c r="F16" s="20"/>
      <c r="G16" s="21">
        <f t="shared" ref="G16" si="7">E16*F16</f>
        <v>0</v>
      </c>
    </row>
    <row r="17" spans="1:7" ht="150" x14ac:dyDescent="0.25">
      <c r="A17" s="2">
        <f t="shared" si="1"/>
        <v>14</v>
      </c>
      <c r="B17" s="34" t="s">
        <v>157</v>
      </c>
      <c r="C17" s="3" t="s">
        <v>173</v>
      </c>
      <c r="D17" s="4" t="s">
        <v>37</v>
      </c>
      <c r="E17" s="4">
        <v>35</v>
      </c>
      <c r="F17" s="20"/>
      <c r="G17" s="21">
        <f t="shared" ref="G17" si="8">E17*F17</f>
        <v>0</v>
      </c>
    </row>
    <row r="18" spans="1:7" ht="150" x14ac:dyDescent="0.25">
      <c r="A18" s="2">
        <f t="shared" si="1"/>
        <v>15</v>
      </c>
      <c r="B18" s="34" t="s">
        <v>158</v>
      </c>
      <c r="C18" s="3" t="s">
        <v>174</v>
      </c>
      <c r="D18" s="4" t="s">
        <v>37</v>
      </c>
      <c r="E18" s="4">
        <v>60</v>
      </c>
      <c r="F18" s="20"/>
      <c r="G18" s="21">
        <f t="shared" ref="G18" si="9">E18*F18</f>
        <v>0</v>
      </c>
    </row>
    <row r="19" spans="1:7" ht="105" x14ac:dyDescent="0.25">
      <c r="A19" s="2">
        <f t="shared" si="1"/>
        <v>16</v>
      </c>
      <c r="B19" s="34" t="s">
        <v>159</v>
      </c>
      <c r="C19" s="3" t="s">
        <v>38</v>
      </c>
      <c r="D19" s="4" t="s">
        <v>37</v>
      </c>
      <c r="E19" s="4">
        <v>170</v>
      </c>
      <c r="F19" s="20"/>
      <c r="G19" s="21">
        <f t="shared" ref="G19:G20" si="10">E19*F19</f>
        <v>0</v>
      </c>
    </row>
    <row r="20" spans="1:7" ht="90" x14ac:dyDescent="0.25">
      <c r="A20" s="2">
        <f t="shared" si="1"/>
        <v>17</v>
      </c>
      <c r="B20" s="34" t="s">
        <v>160</v>
      </c>
      <c r="C20" s="35" t="s">
        <v>12</v>
      </c>
      <c r="D20" s="4" t="s">
        <v>11</v>
      </c>
      <c r="E20" s="4">
        <v>80</v>
      </c>
      <c r="F20" s="20"/>
      <c r="G20" s="21">
        <f t="shared" si="10"/>
        <v>0</v>
      </c>
    </row>
    <row r="21" spans="1:7" ht="105" x14ac:dyDescent="0.25">
      <c r="A21" s="2">
        <f t="shared" si="1"/>
        <v>18</v>
      </c>
      <c r="B21" s="34" t="s">
        <v>161</v>
      </c>
      <c r="C21" s="35" t="s">
        <v>186</v>
      </c>
      <c r="D21" s="4" t="s">
        <v>9</v>
      </c>
      <c r="E21" s="4">
        <v>1</v>
      </c>
      <c r="F21" s="20"/>
      <c r="G21" s="21">
        <f t="shared" ref="G21" si="11">E21*F21</f>
        <v>0</v>
      </c>
    </row>
    <row r="22" spans="1:7" ht="90" x14ac:dyDescent="0.25">
      <c r="A22" s="2">
        <f t="shared" si="1"/>
        <v>19</v>
      </c>
      <c r="B22" s="34" t="s">
        <v>162</v>
      </c>
      <c r="C22" s="3" t="s">
        <v>13</v>
      </c>
      <c r="D22" s="4" t="s">
        <v>9</v>
      </c>
      <c r="E22" s="4">
        <v>1</v>
      </c>
      <c r="F22" s="20"/>
      <c r="G22" s="21">
        <f t="shared" ref="G22" si="12">E22*F22</f>
        <v>0</v>
      </c>
    </row>
    <row r="23" spans="1:7" ht="90" x14ac:dyDescent="0.25">
      <c r="A23" s="2">
        <f t="shared" si="1"/>
        <v>20</v>
      </c>
      <c r="B23" s="34" t="s">
        <v>163</v>
      </c>
      <c r="C23" s="3" t="s">
        <v>14</v>
      </c>
      <c r="D23" s="4" t="s">
        <v>9</v>
      </c>
      <c r="E23" s="4">
        <v>4</v>
      </c>
      <c r="F23" s="20"/>
      <c r="G23" s="21">
        <f t="shared" si="3"/>
        <v>0</v>
      </c>
    </row>
    <row r="24" spans="1:7" ht="90" x14ac:dyDescent="0.25">
      <c r="A24" s="2">
        <f t="shared" si="1"/>
        <v>21</v>
      </c>
      <c r="B24" s="34" t="s">
        <v>164</v>
      </c>
      <c r="C24" s="3" t="s">
        <v>16</v>
      </c>
      <c r="D24" s="4" t="s">
        <v>9</v>
      </c>
      <c r="E24" s="4">
        <v>15</v>
      </c>
      <c r="F24" s="20"/>
      <c r="G24" s="21">
        <f t="shared" si="3"/>
        <v>0</v>
      </c>
    </row>
    <row r="25" spans="1:7" ht="75" x14ac:dyDescent="0.25">
      <c r="A25" s="2">
        <f t="shared" si="1"/>
        <v>22</v>
      </c>
      <c r="B25" s="34" t="s">
        <v>165</v>
      </c>
      <c r="C25" s="3" t="s">
        <v>30</v>
      </c>
      <c r="D25" s="4" t="s">
        <v>9</v>
      </c>
      <c r="E25" s="4">
        <v>1</v>
      </c>
      <c r="F25" s="20"/>
      <c r="G25" s="21">
        <f t="shared" ref="G25" si="13">E25*F25</f>
        <v>0</v>
      </c>
    </row>
    <row r="26" spans="1:7" ht="75" x14ac:dyDescent="0.25">
      <c r="A26" s="2">
        <f t="shared" si="1"/>
        <v>23</v>
      </c>
      <c r="B26" s="34" t="s">
        <v>166</v>
      </c>
      <c r="C26" s="3" t="s">
        <v>29</v>
      </c>
      <c r="D26" s="4" t="s">
        <v>9</v>
      </c>
      <c r="E26" s="4">
        <v>6</v>
      </c>
      <c r="F26" s="20"/>
      <c r="G26" s="21">
        <f t="shared" si="3"/>
        <v>0</v>
      </c>
    </row>
    <row r="27" spans="1:7" ht="75" x14ac:dyDescent="0.25">
      <c r="A27" s="2">
        <f t="shared" si="1"/>
        <v>24</v>
      </c>
      <c r="B27" s="34" t="s">
        <v>167</v>
      </c>
      <c r="C27" s="3" t="s">
        <v>61</v>
      </c>
      <c r="D27" s="4" t="s">
        <v>9</v>
      </c>
      <c r="E27" s="4">
        <v>1</v>
      </c>
      <c r="F27" s="20"/>
      <c r="G27" s="21">
        <f>E27*F27</f>
        <v>0</v>
      </c>
    </row>
    <row r="28" spans="1:7" ht="120" x14ac:dyDescent="0.25">
      <c r="A28" s="2">
        <f t="shared" si="1"/>
        <v>25</v>
      </c>
      <c r="B28" s="34" t="s">
        <v>168</v>
      </c>
      <c r="C28" s="3" t="s">
        <v>79</v>
      </c>
      <c r="D28" s="4" t="s">
        <v>9</v>
      </c>
      <c r="E28" s="4">
        <v>1</v>
      </c>
      <c r="F28" s="20"/>
      <c r="G28" s="21">
        <f t="shared" si="3"/>
        <v>0</v>
      </c>
    </row>
    <row r="29" spans="1:7" ht="120" x14ac:dyDescent="0.25">
      <c r="A29" s="2">
        <f t="shared" si="1"/>
        <v>26</v>
      </c>
      <c r="B29" s="34" t="s">
        <v>169</v>
      </c>
      <c r="C29" s="3" t="s">
        <v>80</v>
      </c>
      <c r="D29" s="4" t="s">
        <v>9</v>
      </c>
      <c r="E29" s="4">
        <v>1</v>
      </c>
      <c r="F29" s="22"/>
      <c r="G29" s="21">
        <f t="shared" ref="G29:G30" si="14">E29*F29</f>
        <v>0</v>
      </c>
    </row>
    <row r="30" spans="1:7" ht="105" x14ac:dyDescent="0.25">
      <c r="A30" s="2">
        <f t="shared" si="1"/>
        <v>27</v>
      </c>
      <c r="B30" s="34" t="s">
        <v>170</v>
      </c>
      <c r="C30" s="35" t="s">
        <v>187</v>
      </c>
      <c r="D30" s="4" t="s">
        <v>9</v>
      </c>
      <c r="E30" s="4">
        <v>1</v>
      </c>
      <c r="F30" s="36"/>
      <c r="G30" s="21">
        <f t="shared" si="14"/>
        <v>0</v>
      </c>
    </row>
    <row r="31" spans="1:7" ht="105" x14ac:dyDescent="0.25">
      <c r="A31" s="2">
        <f t="shared" si="1"/>
        <v>28</v>
      </c>
      <c r="B31" s="34" t="s">
        <v>171</v>
      </c>
      <c r="C31" s="35" t="s">
        <v>188</v>
      </c>
      <c r="D31" s="4" t="s">
        <v>9</v>
      </c>
      <c r="E31" s="4">
        <v>2</v>
      </c>
      <c r="F31" s="36"/>
      <c r="G31" s="21">
        <f t="shared" ref="G31" si="15">E31*F31</f>
        <v>0</v>
      </c>
    </row>
    <row r="32" spans="1:7" ht="105" x14ac:dyDescent="0.25">
      <c r="A32" s="2">
        <f t="shared" si="1"/>
        <v>29</v>
      </c>
      <c r="B32" s="34" t="s">
        <v>176</v>
      </c>
      <c r="C32" s="35" t="s">
        <v>189</v>
      </c>
      <c r="D32" s="4" t="s">
        <v>9</v>
      </c>
      <c r="E32" s="4">
        <v>2</v>
      </c>
      <c r="F32" s="36"/>
      <c r="G32" s="21">
        <f t="shared" ref="G32" si="16">E32*F32</f>
        <v>0</v>
      </c>
    </row>
    <row r="33" spans="1:7" ht="150" x14ac:dyDescent="0.25">
      <c r="A33" s="2">
        <f t="shared" si="1"/>
        <v>30</v>
      </c>
      <c r="B33" s="34" t="s">
        <v>177</v>
      </c>
      <c r="C33" s="35" t="s">
        <v>205</v>
      </c>
      <c r="D33" s="4" t="s">
        <v>9</v>
      </c>
      <c r="E33" s="4">
        <v>1</v>
      </c>
      <c r="F33" s="36"/>
      <c r="G33" s="21">
        <f t="shared" ref="G33" si="17">E33*F33</f>
        <v>0</v>
      </c>
    </row>
    <row r="34" spans="1:7" ht="165" x14ac:dyDescent="0.25">
      <c r="A34" s="2">
        <f t="shared" si="1"/>
        <v>31</v>
      </c>
      <c r="B34" s="34" t="s">
        <v>184</v>
      </c>
      <c r="C34" s="3" t="s">
        <v>81</v>
      </c>
      <c r="D34" s="4" t="s">
        <v>9</v>
      </c>
      <c r="E34" s="4">
        <v>2</v>
      </c>
      <c r="F34" s="22"/>
      <c r="G34" s="21">
        <f t="shared" ref="G34" si="18">E34*F34</f>
        <v>0</v>
      </c>
    </row>
    <row r="35" spans="1:7" ht="105" x14ac:dyDescent="0.25">
      <c r="A35" s="2">
        <f t="shared" si="1"/>
        <v>32</v>
      </c>
      <c r="B35" s="34" t="s">
        <v>185</v>
      </c>
      <c r="C35" s="35" t="s">
        <v>190</v>
      </c>
      <c r="D35" s="4" t="s">
        <v>40</v>
      </c>
      <c r="E35" s="4">
        <v>1</v>
      </c>
      <c r="F35" s="36"/>
      <c r="G35" s="21">
        <f t="shared" ref="G35" si="19">E35*F35</f>
        <v>0</v>
      </c>
    </row>
    <row r="36" spans="1:7" ht="90" x14ac:dyDescent="0.25">
      <c r="A36" s="2">
        <f t="shared" si="1"/>
        <v>33</v>
      </c>
      <c r="B36" s="34" t="s">
        <v>192</v>
      </c>
      <c r="C36" s="35" t="s">
        <v>191</v>
      </c>
      <c r="D36" s="4" t="s">
        <v>40</v>
      </c>
      <c r="E36" s="4">
        <v>1</v>
      </c>
      <c r="F36" s="36"/>
      <c r="G36" s="21">
        <f t="shared" ref="G36" si="20">E36*F36</f>
        <v>0</v>
      </c>
    </row>
    <row r="37" spans="1:7" x14ac:dyDescent="0.25">
      <c r="A37" s="2"/>
      <c r="B37" s="1"/>
      <c r="C37" s="3"/>
      <c r="D37" s="6"/>
      <c r="E37" s="4"/>
      <c r="F37" s="22"/>
      <c r="G37" s="23"/>
    </row>
    <row r="38" spans="1:7" x14ac:dyDescent="0.25">
      <c r="A38" s="26"/>
      <c r="B38" s="27"/>
      <c r="C38" s="28"/>
      <c r="D38" s="27"/>
      <c r="E38" s="27"/>
      <c r="F38" s="29" t="s">
        <v>5</v>
      </c>
      <c r="G38" s="30">
        <f>SUM(G4:G37)</f>
        <v>0</v>
      </c>
    </row>
  </sheetData>
  <mergeCells count="5">
    <mergeCell ref="A1:A2"/>
    <mergeCell ref="B1:B2"/>
    <mergeCell ref="C1:C2"/>
    <mergeCell ref="D1:D2"/>
    <mergeCell ref="E1:E2"/>
  </mergeCells>
  <conditionalFormatting sqref="C1">
    <cfRule type="expression" dxfId="1001" priority="1076" stopIfTrue="1">
      <formula>XEO1="1"</formula>
    </cfRule>
    <cfRule type="expression" dxfId="1000" priority="1077" stopIfTrue="1">
      <formula>XEO1="2"</formula>
    </cfRule>
    <cfRule type="expression" dxfId="999" priority="1078" stopIfTrue="1">
      <formula>XEP1="3"</formula>
    </cfRule>
  </conditionalFormatting>
  <conditionalFormatting sqref="F1">
    <cfRule type="expression" dxfId="998" priority="1079" stopIfTrue="1">
      <formula>XEU1="3"</formula>
    </cfRule>
  </conditionalFormatting>
  <conditionalFormatting sqref="D5 D11 D23:D24">
    <cfRule type="expression" dxfId="997" priority="1080" stopIfTrue="1">
      <formula>E5&lt;0</formula>
    </cfRule>
  </conditionalFormatting>
  <conditionalFormatting sqref="E37">
    <cfRule type="expression" dxfId="996" priority="1081" stopIfTrue="1">
      <formula>G37&lt;0</formula>
    </cfRule>
  </conditionalFormatting>
  <conditionalFormatting sqref="G2">
    <cfRule type="expression" dxfId="995" priority="1073" stopIfTrue="1">
      <formula>#REF!="1"</formula>
    </cfRule>
    <cfRule type="expression" dxfId="994" priority="1074" stopIfTrue="1">
      <formula>#REF!="3"</formula>
    </cfRule>
    <cfRule type="expression" dxfId="993" priority="1075" stopIfTrue="1">
      <formula>_OIP1="3"</formula>
    </cfRule>
  </conditionalFormatting>
  <conditionalFormatting sqref="E1">
    <cfRule type="expression" dxfId="992" priority="1072" stopIfTrue="1">
      <formula>XET1="3"</formula>
    </cfRule>
  </conditionalFormatting>
  <conditionalFormatting sqref="G1">
    <cfRule type="expression" dxfId="991" priority="1085" stopIfTrue="1">
      <formula>#REF!="3"</formula>
    </cfRule>
  </conditionalFormatting>
  <conditionalFormatting sqref="G4:G5 G11 G26 G37 G23:G24">
    <cfRule type="expression" dxfId="990" priority="1071" stopIfTrue="1">
      <formula>E4&lt;0</formula>
    </cfRule>
  </conditionalFormatting>
  <conditionalFormatting sqref="D1">
    <cfRule type="expression" dxfId="989" priority="1068" stopIfTrue="1">
      <formula>XEP1="1"</formula>
    </cfRule>
    <cfRule type="expression" dxfId="988" priority="1069" stopIfTrue="1">
      <formula>XEP1="2"</formula>
    </cfRule>
    <cfRule type="expression" dxfId="987" priority="1070" stopIfTrue="1">
      <formula>XEQ1="3"</formula>
    </cfRule>
  </conditionalFormatting>
  <conditionalFormatting sqref="J4">
    <cfRule type="expression" dxfId="986" priority="1065" stopIfTrue="1">
      <formula>K4&lt;0</formula>
    </cfRule>
  </conditionalFormatting>
  <conditionalFormatting sqref="K4">
    <cfRule type="expression" dxfId="985" priority="1066" stopIfTrue="1">
      <formula>M4&lt;0</formula>
    </cfRule>
  </conditionalFormatting>
  <conditionalFormatting sqref="M4">
    <cfRule type="expression" dxfId="984" priority="1067" stopIfTrue="1">
      <formula>K4&lt;0</formula>
    </cfRule>
  </conditionalFormatting>
  <conditionalFormatting sqref="G5">
    <cfRule type="expression" dxfId="983" priority="1064" stopIfTrue="1">
      <formula>E5&lt;0</formula>
    </cfRule>
  </conditionalFormatting>
  <conditionalFormatting sqref="D4">
    <cfRule type="expression" dxfId="982" priority="1037" stopIfTrue="1">
      <formula>E4&lt;0</formula>
    </cfRule>
  </conditionalFormatting>
  <conditionalFormatting sqref="E4:E5 E7:E9 E11 E29 E23:E27">
    <cfRule type="expression" dxfId="981" priority="1038" stopIfTrue="1">
      <formula>G4&lt;0</formula>
    </cfRule>
  </conditionalFormatting>
  <conditionalFormatting sqref="G7">
    <cfRule type="expression" dxfId="980" priority="593" stopIfTrue="1">
      <formula>E7&lt;0</formula>
    </cfRule>
  </conditionalFormatting>
  <conditionalFormatting sqref="G7">
    <cfRule type="expression" dxfId="979" priority="588" stopIfTrue="1">
      <formula>E7&lt;0</formula>
    </cfRule>
  </conditionalFormatting>
  <conditionalFormatting sqref="D7">
    <cfRule type="expression" dxfId="978" priority="587" stopIfTrue="1">
      <formula>E7&lt;0</formula>
    </cfRule>
  </conditionalFormatting>
  <conditionalFormatting sqref="G26">
    <cfRule type="expression" dxfId="977" priority="567" stopIfTrue="1">
      <formula>E26&lt;0</formula>
    </cfRule>
  </conditionalFormatting>
  <conditionalFormatting sqref="D26">
    <cfRule type="expression" dxfId="976" priority="562" stopIfTrue="1">
      <formula>E26&lt;0</formula>
    </cfRule>
  </conditionalFormatting>
  <conditionalFormatting sqref="G26">
    <cfRule type="expression" dxfId="975" priority="561" stopIfTrue="1">
      <formula>E26&lt;0</formula>
    </cfRule>
  </conditionalFormatting>
  <conditionalFormatting sqref="G26">
    <cfRule type="expression" dxfId="974" priority="529" stopIfTrue="1">
      <formula>E26&lt;0</formula>
    </cfRule>
  </conditionalFormatting>
  <conditionalFormatting sqref="D26">
    <cfRule type="expression" dxfId="973" priority="518" stopIfTrue="1">
      <formula>E26&lt;0</formula>
    </cfRule>
  </conditionalFormatting>
  <conditionalFormatting sqref="D11">
    <cfRule type="expression" dxfId="972" priority="453" stopIfTrue="1">
      <formula>E11&lt;0</formula>
    </cfRule>
  </conditionalFormatting>
  <conditionalFormatting sqref="G8:G9">
    <cfRule type="expression" dxfId="971" priority="422" stopIfTrue="1">
      <formula>E8&lt;0</formula>
    </cfRule>
  </conditionalFormatting>
  <conditionalFormatting sqref="D8:D9">
    <cfRule type="expression" dxfId="970" priority="417" stopIfTrue="1">
      <formula>E8&lt;0</formula>
    </cfRule>
  </conditionalFormatting>
  <conditionalFormatting sqref="G8:G9">
    <cfRule type="expression" dxfId="969" priority="416" stopIfTrue="1">
      <formula>E8&lt;0</formula>
    </cfRule>
  </conditionalFormatting>
  <conditionalFormatting sqref="E4:E5 E7:E9 E11 E29 E23:E27">
    <cfRule type="expression" dxfId="968" priority="1087" stopIfTrue="1">
      <formula>#REF!="1"</formula>
    </cfRule>
    <cfRule type="expression" dxfId="967" priority="1088" stopIfTrue="1">
      <formula>#REF!="3"</formula>
    </cfRule>
    <cfRule type="expression" dxfId="966" priority="1089" stopIfTrue="1">
      <formula>E4&lt;0</formula>
    </cfRule>
  </conditionalFormatting>
  <conditionalFormatting sqref="D25">
    <cfRule type="expression" dxfId="965" priority="265" stopIfTrue="1">
      <formula>E25&lt;0</formula>
    </cfRule>
  </conditionalFormatting>
  <conditionalFormatting sqref="G25">
    <cfRule type="expression" dxfId="964" priority="264" stopIfTrue="1">
      <formula>E25&lt;0</formula>
    </cfRule>
  </conditionalFormatting>
  <conditionalFormatting sqref="G29">
    <cfRule type="expression" dxfId="963" priority="251" stopIfTrue="1">
      <formula>E29&lt;0</formula>
    </cfRule>
  </conditionalFormatting>
  <conditionalFormatting sqref="G29">
    <cfRule type="expression" dxfId="962" priority="250" stopIfTrue="1">
      <formula>E29&lt;0</formula>
    </cfRule>
  </conditionalFormatting>
  <conditionalFormatting sqref="D29">
    <cfRule type="expression" dxfId="961" priority="245" stopIfTrue="1">
      <formula>E29&lt;0</formula>
    </cfRule>
  </conditionalFormatting>
  <conditionalFormatting sqref="G29">
    <cfRule type="expression" dxfId="960" priority="244" stopIfTrue="1">
      <formula>E29&lt;0</formula>
    </cfRule>
  </conditionalFormatting>
  <conditionalFormatting sqref="G29">
    <cfRule type="expression" dxfId="959" priority="239" stopIfTrue="1">
      <formula>E29&lt;0</formula>
    </cfRule>
  </conditionalFormatting>
  <conditionalFormatting sqref="D29">
    <cfRule type="expression" dxfId="958" priority="238" stopIfTrue="1">
      <formula>E29&lt;0</formula>
    </cfRule>
  </conditionalFormatting>
  <conditionalFormatting sqref="G27">
    <cfRule type="expression" dxfId="957" priority="237" stopIfTrue="1">
      <formula>E27&lt;0</formula>
    </cfRule>
  </conditionalFormatting>
  <conditionalFormatting sqref="G27">
    <cfRule type="expression" dxfId="956" priority="236" stopIfTrue="1">
      <formula>E27&lt;0</formula>
    </cfRule>
  </conditionalFormatting>
  <conditionalFormatting sqref="D27">
    <cfRule type="expression" dxfId="955" priority="231" stopIfTrue="1">
      <formula>E27&lt;0</formula>
    </cfRule>
  </conditionalFormatting>
  <conditionalFormatting sqref="G27">
    <cfRule type="expression" dxfId="954" priority="230" stopIfTrue="1">
      <formula>E27&lt;0</formula>
    </cfRule>
  </conditionalFormatting>
  <conditionalFormatting sqref="G27">
    <cfRule type="expression" dxfId="953" priority="225" stopIfTrue="1">
      <formula>E27&lt;0</formula>
    </cfRule>
  </conditionalFormatting>
  <conditionalFormatting sqref="D27">
    <cfRule type="expression" dxfId="952" priority="224" stopIfTrue="1">
      <formula>E27&lt;0</formula>
    </cfRule>
  </conditionalFormatting>
  <conditionalFormatting sqref="E28">
    <cfRule type="expression" dxfId="951" priority="219" stopIfTrue="1">
      <formula>G28&lt;0</formula>
    </cfRule>
  </conditionalFormatting>
  <conditionalFormatting sqref="E28">
    <cfRule type="expression" dxfId="950" priority="220" stopIfTrue="1">
      <formula>#REF!="1"</formula>
    </cfRule>
    <cfRule type="expression" dxfId="949" priority="221" stopIfTrue="1">
      <formula>#REF!="3"</formula>
    </cfRule>
    <cfRule type="expression" dxfId="948" priority="222" stopIfTrue="1">
      <formula>E28&lt;0</formula>
    </cfRule>
  </conditionalFormatting>
  <conditionalFormatting sqref="G28">
    <cfRule type="expression" dxfId="947" priority="218" stopIfTrue="1">
      <formula>E28&lt;0</formula>
    </cfRule>
  </conditionalFormatting>
  <conditionalFormatting sqref="G28">
    <cfRule type="expression" dxfId="946" priority="217" stopIfTrue="1">
      <formula>E28&lt;0</formula>
    </cfRule>
  </conditionalFormatting>
  <conditionalFormatting sqref="D28">
    <cfRule type="expression" dxfId="945" priority="216" stopIfTrue="1">
      <formula>E28&lt;0</formula>
    </cfRule>
  </conditionalFormatting>
  <conditionalFormatting sqref="G28">
    <cfRule type="expression" dxfId="944" priority="215" stopIfTrue="1">
      <formula>E28&lt;0</formula>
    </cfRule>
  </conditionalFormatting>
  <conditionalFormatting sqref="G28">
    <cfRule type="expression" dxfId="943" priority="214" stopIfTrue="1">
      <formula>E28&lt;0</formula>
    </cfRule>
  </conditionalFormatting>
  <conditionalFormatting sqref="D28">
    <cfRule type="expression" dxfId="942" priority="213" stopIfTrue="1">
      <formula>E28&lt;0</formula>
    </cfRule>
  </conditionalFormatting>
  <conditionalFormatting sqref="D6">
    <cfRule type="expression" dxfId="941" priority="208" stopIfTrue="1">
      <formula>E6&lt;0</formula>
    </cfRule>
  </conditionalFormatting>
  <conditionalFormatting sqref="G6">
    <cfRule type="expression" dxfId="940" priority="207" stopIfTrue="1">
      <formula>E6&lt;0</formula>
    </cfRule>
  </conditionalFormatting>
  <conditionalFormatting sqref="G6">
    <cfRule type="expression" dxfId="939" priority="206" stopIfTrue="1">
      <formula>E6&lt;0</formula>
    </cfRule>
  </conditionalFormatting>
  <conditionalFormatting sqref="E6">
    <cfRule type="expression" dxfId="938" priority="205" stopIfTrue="1">
      <formula>G6&lt;0</formula>
    </cfRule>
  </conditionalFormatting>
  <conditionalFormatting sqref="E6">
    <cfRule type="expression" dxfId="937" priority="209" stopIfTrue="1">
      <formula>#REF!="1"</formula>
    </cfRule>
    <cfRule type="expression" dxfId="936" priority="210" stopIfTrue="1">
      <formula>#REF!="3"</formula>
    </cfRule>
    <cfRule type="expression" dxfId="935" priority="211" stopIfTrue="1">
      <formula>E6&lt;0</formula>
    </cfRule>
  </conditionalFormatting>
  <conditionalFormatting sqref="D22">
    <cfRule type="expression" dxfId="934" priority="201" stopIfTrue="1">
      <formula>E22&lt;0</formula>
    </cfRule>
  </conditionalFormatting>
  <conditionalFormatting sqref="G22">
    <cfRule type="expression" dxfId="933" priority="200" stopIfTrue="1">
      <formula>E22&lt;0</formula>
    </cfRule>
  </conditionalFormatting>
  <conditionalFormatting sqref="E22">
    <cfRule type="expression" dxfId="932" priority="199" stopIfTrue="1">
      <formula>G22&lt;0</formula>
    </cfRule>
  </conditionalFormatting>
  <conditionalFormatting sqref="E22">
    <cfRule type="expression" dxfId="931" priority="202" stopIfTrue="1">
      <formula>#REF!="1"</formula>
    </cfRule>
    <cfRule type="expression" dxfId="930" priority="203" stopIfTrue="1">
      <formula>#REF!="3"</formula>
    </cfRule>
    <cfRule type="expression" dxfId="929" priority="204" stopIfTrue="1">
      <formula>E22&lt;0</formula>
    </cfRule>
  </conditionalFormatting>
  <conditionalFormatting sqref="E30">
    <cfRule type="expression" dxfId="928" priority="188" stopIfTrue="1">
      <formula>G30&lt;0</formula>
    </cfRule>
  </conditionalFormatting>
  <conditionalFormatting sqref="E30">
    <cfRule type="expression" dxfId="927" priority="189" stopIfTrue="1">
      <formula>#REF!="1"</formula>
    </cfRule>
    <cfRule type="expression" dxfId="926" priority="190" stopIfTrue="1">
      <formula>#REF!="3"</formula>
    </cfRule>
    <cfRule type="expression" dxfId="925" priority="191" stopIfTrue="1">
      <formula>E30&lt;0</formula>
    </cfRule>
  </conditionalFormatting>
  <conditionalFormatting sqref="G30">
    <cfRule type="expression" dxfId="924" priority="187" stopIfTrue="1">
      <formula>E30&lt;0</formula>
    </cfRule>
  </conditionalFormatting>
  <conditionalFormatting sqref="G30">
    <cfRule type="expression" dxfId="923" priority="186" stopIfTrue="1">
      <formula>E30&lt;0</formula>
    </cfRule>
  </conditionalFormatting>
  <conditionalFormatting sqref="D30">
    <cfRule type="expression" dxfId="922" priority="185" stopIfTrue="1">
      <formula>E30&lt;0</formula>
    </cfRule>
  </conditionalFormatting>
  <conditionalFormatting sqref="G30">
    <cfRule type="expression" dxfId="921" priority="184" stopIfTrue="1">
      <formula>E30&lt;0</formula>
    </cfRule>
  </conditionalFormatting>
  <conditionalFormatting sqref="G30">
    <cfRule type="expression" dxfId="920" priority="183" stopIfTrue="1">
      <formula>E30&lt;0</formula>
    </cfRule>
  </conditionalFormatting>
  <conditionalFormatting sqref="D30">
    <cfRule type="expression" dxfId="919" priority="182" stopIfTrue="1">
      <formula>E30&lt;0</formula>
    </cfRule>
  </conditionalFormatting>
  <conditionalFormatting sqref="E13">
    <cfRule type="expression" dxfId="918" priority="168" stopIfTrue="1">
      <formula>G13&lt;0</formula>
    </cfRule>
  </conditionalFormatting>
  <conditionalFormatting sqref="E13">
    <cfRule type="expression" dxfId="917" priority="169" stopIfTrue="1">
      <formula>#REF!="1"</formula>
    </cfRule>
    <cfRule type="expression" dxfId="916" priority="170" stopIfTrue="1">
      <formula>#REF!="3"</formula>
    </cfRule>
    <cfRule type="expression" dxfId="915" priority="171" stopIfTrue="1">
      <formula>E13&lt;0</formula>
    </cfRule>
  </conditionalFormatting>
  <conditionalFormatting sqref="G13">
    <cfRule type="expression" dxfId="914" priority="167" stopIfTrue="1">
      <formula>E13&lt;0</formula>
    </cfRule>
  </conditionalFormatting>
  <conditionalFormatting sqref="D13">
    <cfRule type="expression" dxfId="913" priority="166" stopIfTrue="1">
      <formula>E13&lt;0</formula>
    </cfRule>
  </conditionalFormatting>
  <conditionalFormatting sqref="G13">
    <cfRule type="expression" dxfId="912" priority="165" stopIfTrue="1">
      <formula>E13&lt;0</formula>
    </cfRule>
  </conditionalFormatting>
  <conditionalFormatting sqref="D13">
    <cfRule type="expression" dxfId="911" priority="164" stopIfTrue="1">
      <formula>E13&lt;0</formula>
    </cfRule>
  </conditionalFormatting>
  <conditionalFormatting sqref="E14">
    <cfRule type="expression" dxfId="910" priority="160" stopIfTrue="1">
      <formula>G14&lt;0</formula>
    </cfRule>
  </conditionalFormatting>
  <conditionalFormatting sqref="E14">
    <cfRule type="expression" dxfId="909" priority="161" stopIfTrue="1">
      <formula>#REF!="1"</formula>
    </cfRule>
    <cfRule type="expression" dxfId="908" priority="162" stopIfTrue="1">
      <formula>#REF!="3"</formula>
    </cfRule>
    <cfRule type="expression" dxfId="907" priority="163" stopIfTrue="1">
      <formula>E14&lt;0</formula>
    </cfRule>
  </conditionalFormatting>
  <conditionalFormatting sqref="G14">
    <cfRule type="expression" dxfId="906" priority="159" stopIfTrue="1">
      <formula>E14&lt;0</formula>
    </cfRule>
  </conditionalFormatting>
  <conditionalFormatting sqref="D14">
    <cfRule type="expression" dxfId="905" priority="158" stopIfTrue="1">
      <formula>E14&lt;0</formula>
    </cfRule>
  </conditionalFormatting>
  <conditionalFormatting sqref="G14">
    <cfRule type="expression" dxfId="904" priority="157" stopIfTrue="1">
      <formula>E14&lt;0</formula>
    </cfRule>
  </conditionalFormatting>
  <conditionalFormatting sqref="D14">
    <cfRule type="expression" dxfId="903" priority="156" stopIfTrue="1">
      <formula>E14&lt;0</formula>
    </cfRule>
  </conditionalFormatting>
  <conditionalFormatting sqref="E12">
    <cfRule type="expression" dxfId="902" priority="144" stopIfTrue="1">
      <formula>G12&lt;0</formula>
    </cfRule>
  </conditionalFormatting>
  <conditionalFormatting sqref="E12">
    <cfRule type="expression" dxfId="901" priority="145" stopIfTrue="1">
      <formula>#REF!="1"</formula>
    </cfRule>
    <cfRule type="expression" dxfId="900" priority="146" stopIfTrue="1">
      <formula>#REF!="3"</formula>
    </cfRule>
    <cfRule type="expression" dxfId="899" priority="147" stopIfTrue="1">
      <formula>E12&lt;0</formula>
    </cfRule>
  </conditionalFormatting>
  <conditionalFormatting sqref="G12">
    <cfRule type="expression" dxfId="898" priority="143" stopIfTrue="1">
      <formula>E12&lt;0</formula>
    </cfRule>
  </conditionalFormatting>
  <conditionalFormatting sqref="D12">
    <cfRule type="expression" dxfId="897" priority="142" stopIfTrue="1">
      <formula>E12&lt;0</formula>
    </cfRule>
  </conditionalFormatting>
  <conditionalFormatting sqref="G12">
    <cfRule type="expression" dxfId="896" priority="141" stopIfTrue="1">
      <formula>E12&lt;0</formula>
    </cfRule>
  </conditionalFormatting>
  <conditionalFormatting sqref="D12">
    <cfRule type="expression" dxfId="895" priority="140" stopIfTrue="1">
      <formula>E12&lt;0</formula>
    </cfRule>
  </conditionalFormatting>
  <conditionalFormatting sqref="E15">
    <cfRule type="expression" dxfId="894" priority="120" stopIfTrue="1">
      <formula>G15&lt;0</formula>
    </cfRule>
  </conditionalFormatting>
  <conditionalFormatting sqref="E15">
    <cfRule type="expression" dxfId="893" priority="121" stopIfTrue="1">
      <formula>#REF!="1"</formula>
    </cfRule>
    <cfRule type="expression" dxfId="892" priority="122" stopIfTrue="1">
      <formula>#REF!="3"</formula>
    </cfRule>
    <cfRule type="expression" dxfId="891" priority="123" stopIfTrue="1">
      <formula>E15&lt;0</formula>
    </cfRule>
  </conditionalFormatting>
  <conditionalFormatting sqref="G15">
    <cfRule type="expression" dxfId="890" priority="119" stopIfTrue="1">
      <formula>E15&lt;0</formula>
    </cfRule>
  </conditionalFormatting>
  <conditionalFormatting sqref="G15">
    <cfRule type="expression" dxfId="889" priority="117" stopIfTrue="1">
      <formula>E15&lt;0</formula>
    </cfRule>
  </conditionalFormatting>
  <conditionalFormatting sqref="E16">
    <cfRule type="expression" dxfId="888" priority="112" stopIfTrue="1">
      <formula>G16&lt;0</formula>
    </cfRule>
  </conditionalFormatting>
  <conditionalFormatting sqref="E16">
    <cfRule type="expression" dxfId="887" priority="113" stopIfTrue="1">
      <formula>#REF!="1"</formula>
    </cfRule>
    <cfRule type="expression" dxfId="886" priority="114" stopIfTrue="1">
      <formula>#REF!="3"</formula>
    </cfRule>
    <cfRule type="expression" dxfId="885" priority="115" stopIfTrue="1">
      <formula>E16&lt;0</formula>
    </cfRule>
  </conditionalFormatting>
  <conditionalFormatting sqref="G16">
    <cfRule type="expression" dxfId="884" priority="111" stopIfTrue="1">
      <formula>E16&lt;0</formula>
    </cfRule>
  </conditionalFormatting>
  <conditionalFormatting sqref="G16">
    <cfRule type="expression" dxfId="883" priority="109" stopIfTrue="1">
      <formula>E16&lt;0</formula>
    </cfRule>
  </conditionalFormatting>
  <conditionalFormatting sqref="E19">
    <cfRule type="expression" dxfId="882" priority="104" stopIfTrue="1">
      <formula>G19&lt;0</formula>
    </cfRule>
  </conditionalFormatting>
  <conditionalFormatting sqref="E19">
    <cfRule type="expression" dxfId="881" priority="105" stopIfTrue="1">
      <formula>#REF!="1"</formula>
    </cfRule>
    <cfRule type="expression" dxfId="880" priority="106" stopIfTrue="1">
      <formula>#REF!="3"</formula>
    </cfRule>
    <cfRule type="expression" dxfId="879" priority="107" stopIfTrue="1">
      <formula>E19&lt;0</formula>
    </cfRule>
  </conditionalFormatting>
  <conditionalFormatting sqref="G19">
    <cfRule type="expression" dxfId="878" priority="103" stopIfTrue="1">
      <formula>E19&lt;0</formula>
    </cfRule>
  </conditionalFormatting>
  <conditionalFormatting sqref="G19">
    <cfRule type="expression" dxfId="877" priority="101" stopIfTrue="1">
      <formula>E19&lt;0</formula>
    </cfRule>
  </conditionalFormatting>
  <conditionalFormatting sqref="D15">
    <cfRule type="expression" dxfId="876" priority="99" stopIfTrue="1">
      <formula>E15&lt;0</formula>
    </cfRule>
  </conditionalFormatting>
  <conditionalFormatting sqref="D16">
    <cfRule type="expression" dxfId="875" priority="98" stopIfTrue="1">
      <formula>E16&lt;0</formula>
    </cfRule>
  </conditionalFormatting>
  <conditionalFormatting sqref="D19">
    <cfRule type="expression" dxfId="874" priority="97" stopIfTrue="1">
      <formula>E19&lt;0</formula>
    </cfRule>
  </conditionalFormatting>
  <conditionalFormatting sqref="E34">
    <cfRule type="expression" dxfId="873" priority="83" stopIfTrue="1">
      <formula>G34&lt;0</formula>
    </cfRule>
  </conditionalFormatting>
  <conditionalFormatting sqref="E34">
    <cfRule type="expression" dxfId="872" priority="84" stopIfTrue="1">
      <formula>#REF!="1"</formula>
    </cfRule>
    <cfRule type="expression" dxfId="871" priority="85" stopIfTrue="1">
      <formula>#REF!="3"</formula>
    </cfRule>
    <cfRule type="expression" dxfId="870" priority="86" stopIfTrue="1">
      <formula>E34&lt;0</formula>
    </cfRule>
  </conditionalFormatting>
  <conditionalFormatting sqref="G34">
    <cfRule type="expression" dxfId="869" priority="82" stopIfTrue="1">
      <formula>E34&lt;0</formula>
    </cfRule>
  </conditionalFormatting>
  <conditionalFormatting sqref="G34">
    <cfRule type="expression" dxfId="868" priority="81" stopIfTrue="1">
      <formula>E34&lt;0</formula>
    </cfRule>
  </conditionalFormatting>
  <conditionalFormatting sqref="D34">
    <cfRule type="expression" dxfId="867" priority="80" stopIfTrue="1">
      <formula>E34&lt;0</formula>
    </cfRule>
  </conditionalFormatting>
  <conditionalFormatting sqref="G34">
    <cfRule type="expression" dxfId="866" priority="79" stopIfTrue="1">
      <formula>E34&lt;0</formula>
    </cfRule>
  </conditionalFormatting>
  <conditionalFormatting sqref="G34">
    <cfRule type="expression" dxfId="865" priority="78" stopIfTrue="1">
      <formula>E34&lt;0</formula>
    </cfRule>
  </conditionalFormatting>
  <conditionalFormatting sqref="D34">
    <cfRule type="expression" dxfId="864" priority="77" stopIfTrue="1">
      <formula>E34&lt;0</formula>
    </cfRule>
  </conditionalFormatting>
  <conditionalFormatting sqref="E35">
    <cfRule type="expression" dxfId="863" priority="73" stopIfTrue="1">
      <formula>G35&lt;0</formula>
    </cfRule>
  </conditionalFormatting>
  <conditionalFormatting sqref="E35">
    <cfRule type="expression" dxfId="862" priority="74" stopIfTrue="1">
      <formula>#REF!="1"</formula>
    </cfRule>
    <cfRule type="expression" dxfId="861" priority="75" stopIfTrue="1">
      <formula>#REF!="3"</formula>
    </cfRule>
    <cfRule type="expression" dxfId="860" priority="76" stopIfTrue="1">
      <formula>E35&lt;0</formula>
    </cfRule>
  </conditionalFormatting>
  <conditionalFormatting sqref="G35">
    <cfRule type="expression" dxfId="859" priority="72" stopIfTrue="1">
      <formula>E35&lt;0</formula>
    </cfRule>
  </conditionalFormatting>
  <conditionalFormatting sqref="G35">
    <cfRule type="expression" dxfId="858" priority="71" stopIfTrue="1">
      <formula>E35&lt;0</formula>
    </cfRule>
  </conditionalFormatting>
  <conditionalFormatting sqref="D35">
    <cfRule type="expression" dxfId="857" priority="70" stopIfTrue="1">
      <formula>E35&lt;0</formula>
    </cfRule>
  </conditionalFormatting>
  <conditionalFormatting sqref="G35">
    <cfRule type="expression" dxfId="856" priority="69" stopIfTrue="1">
      <formula>E35&lt;0</formula>
    </cfRule>
  </conditionalFormatting>
  <conditionalFormatting sqref="G35">
    <cfRule type="expression" dxfId="855" priority="68" stopIfTrue="1">
      <formula>E35&lt;0</formula>
    </cfRule>
  </conditionalFormatting>
  <conditionalFormatting sqref="D35">
    <cfRule type="expression" dxfId="854" priority="67" stopIfTrue="1">
      <formula>E35&lt;0</formula>
    </cfRule>
  </conditionalFormatting>
  <conditionalFormatting sqref="E36">
    <cfRule type="expression" dxfId="853" priority="63" stopIfTrue="1">
      <formula>G36&lt;0</formula>
    </cfRule>
  </conditionalFormatting>
  <conditionalFormatting sqref="E36">
    <cfRule type="expression" dxfId="852" priority="64" stopIfTrue="1">
      <formula>#REF!="1"</formula>
    </cfRule>
    <cfRule type="expression" dxfId="851" priority="65" stopIfTrue="1">
      <formula>#REF!="3"</formula>
    </cfRule>
    <cfRule type="expression" dxfId="850" priority="66" stopIfTrue="1">
      <formula>E36&lt;0</formula>
    </cfRule>
  </conditionalFormatting>
  <conditionalFormatting sqref="G36">
    <cfRule type="expression" dxfId="849" priority="62" stopIfTrue="1">
      <formula>E36&lt;0</formula>
    </cfRule>
  </conditionalFormatting>
  <conditionalFormatting sqref="G36">
    <cfRule type="expression" dxfId="848" priority="61" stopIfTrue="1">
      <formula>E36&lt;0</formula>
    </cfRule>
  </conditionalFormatting>
  <conditionalFormatting sqref="D36">
    <cfRule type="expression" dxfId="847" priority="60" stopIfTrue="1">
      <formula>E36&lt;0</formula>
    </cfRule>
  </conditionalFormatting>
  <conditionalFormatting sqref="G36">
    <cfRule type="expression" dxfId="846" priority="59" stopIfTrue="1">
      <formula>E36&lt;0</formula>
    </cfRule>
  </conditionalFormatting>
  <conditionalFormatting sqref="G36">
    <cfRule type="expression" dxfId="845" priority="58" stopIfTrue="1">
      <formula>E36&lt;0</formula>
    </cfRule>
  </conditionalFormatting>
  <conditionalFormatting sqref="D36">
    <cfRule type="expression" dxfId="844" priority="57" stopIfTrue="1">
      <formula>E36&lt;0</formula>
    </cfRule>
  </conditionalFormatting>
  <conditionalFormatting sqref="E17">
    <cfRule type="expression" dxfId="843" priority="53" stopIfTrue="1">
      <formula>G17&lt;0</formula>
    </cfRule>
  </conditionalFormatting>
  <conditionalFormatting sqref="E17">
    <cfRule type="expression" dxfId="842" priority="54" stopIfTrue="1">
      <formula>#REF!="1"</formula>
    </cfRule>
    <cfRule type="expression" dxfId="841" priority="55" stopIfTrue="1">
      <formula>#REF!="3"</formula>
    </cfRule>
    <cfRule type="expression" dxfId="840" priority="56" stopIfTrue="1">
      <formula>E17&lt;0</formula>
    </cfRule>
  </conditionalFormatting>
  <conditionalFormatting sqref="G17">
    <cfRule type="expression" dxfId="839" priority="52" stopIfTrue="1">
      <formula>E17&lt;0</formula>
    </cfRule>
  </conditionalFormatting>
  <conditionalFormatting sqref="G17">
    <cfRule type="expression" dxfId="838" priority="51" stopIfTrue="1">
      <formula>E17&lt;0</formula>
    </cfRule>
  </conditionalFormatting>
  <conditionalFormatting sqref="D17">
    <cfRule type="expression" dxfId="837" priority="50" stopIfTrue="1">
      <formula>E17&lt;0</formula>
    </cfRule>
  </conditionalFormatting>
  <conditionalFormatting sqref="E18">
    <cfRule type="expression" dxfId="836" priority="46" stopIfTrue="1">
      <formula>G18&lt;0</formula>
    </cfRule>
  </conditionalFormatting>
  <conditionalFormatting sqref="E18">
    <cfRule type="expression" dxfId="835" priority="47" stopIfTrue="1">
      <formula>#REF!="1"</formula>
    </cfRule>
    <cfRule type="expression" dxfId="834" priority="48" stopIfTrue="1">
      <formula>#REF!="3"</formula>
    </cfRule>
    <cfRule type="expression" dxfId="833" priority="49" stopIfTrue="1">
      <formula>E18&lt;0</formula>
    </cfRule>
  </conditionalFormatting>
  <conditionalFormatting sqref="G18">
    <cfRule type="expression" dxfId="832" priority="45" stopIfTrue="1">
      <formula>E18&lt;0</formula>
    </cfRule>
  </conditionalFormatting>
  <conditionalFormatting sqref="G18">
    <cfRule type="expression" dxfId="831" priority="44" stopIfTrue="1">
      <formula>E18&lt;0</formula>
    </cfRule>
  </conditionalFormatting>
  <conditionalFormatting sqref="D18">
    <cfRule type="expression" dxfId="830" priority="43" stopIfTrue="1">
      <formula>E18&lt;0</formula>
    </cfRule>
  </conditionalFormatting>
  <conditionalFormatting sqref="D20">
    <cfRule type="expression" dxfId="829" priority="39" stopIfTrue="1">
      <formula>E20&lt;0</formula>
    </cfRule>
  </conditionalFormatting>
  <conditionalFormatting sqref="G20">
    <cfRule type="expression" dxfId="828" priority="38" stopIfTrue="1">
      <formula>E20&lt;0</formula>
    </cfRule>
  </conditionalFormatting>
  <conditionalFormatting sqref="E20">
    <cfRule type="expression" dxfId="827" priority="37" stopIfTrue="1">
      <formula>G20&lt;0</formula>
    </cfRule>
  </conditionalFormatting>
  <conditionalFormatting sqref="E20">
    <cfRule type="expression" dxfId="826" priority="40" stopIfTrue="1">
      <formula>#REF!="1"</formula>
    </cfRule>
    <cfRule type="expression" dxfId="825" priority="41" stopIfTrue="1">
      <formula>#REF!="3"</formula>
    </cfRule>
    <cfRule type="expression" dxfId="824" priority="42" stopIfTrue="1">
      <formula>E20&lt;0</formula>
    </cfRule>
  </conditionalFormatting>
  <conditionalFormatting sqref="D21">
    <cfRule type="expression" dxfId="823" priority="33" stopIfTrue="1">
      <formula>E21&lt;0</formula>
    </cfRule>
  </conditionalFormatting>
  <conditionalFormatting sqref="G21">
    <cfRule type="expression" dxfId="822" priority="32" stopIfTrue="1">
      <formula>E21&lt;0</formula>
    </cfRule>
  </conditionalFormatting>
  <conditionalFormatting sqref="E21">
    <cfRule type="expression" dxfId="821" priority="31" stopIfTrue="1">
      <formula>G21&lt;0</formula>
    </cfRule>
  </conditionalFormatting>
  <conditionalFormatting sqref="E21">
    <cfRule type="expression" dxfId="820" priority="34" stopIfTrue="1">
      <formula>#REF!="1"</formula>
    </cfRule>
    <cfRule type="expression" dxfId="819" priority="35" stopIfTrue="1">
      <formula>#REF!="3"</formula>
    </cfRule>
    <cfRule type="expression" dxfId="818" priority="36" stopIfTrue="1">
      <formula>E21&lt;0</formula>
    </cfRule>
  </conditionalFormatting>
  <conditionalFormatting sqref="E31">
    <cfRule type="expression" dxfId="817" priority="27" stopIfTrue="1">
      <formula>G31&lt;0</formula>
    </cfRule>
  </conditionalFormatting>
  <conditionalFormatting sqref="E31">
    <cfRule type="expression" dxfId="816" priority="28" stopIfTrue="1">
      <formula>#REF!="1"</formula>
    </cfRule>
    <cfRule type="expression" dxfId="815" priority="29" stopIfTrue="1">
      <formula>#REF!="3"</formula>
    </cfRule>
    <cfRule type="expression" dxfId="814" priority="30" stopIfTrue="1">
      <formula>E31&lt;0</formula>
    </cfRule>
  </conditionalFormatting>
  <conditionalFormatting sqref="G31">
    <cfRule type="expression" dxfId="813" priority="26" stopIfTrue="1">
      <formula>E31&lt;0</formula>
    </cfRule>
  </conditionalFormatting>
  <conditionalFormatting sqref="G31">
    <cfRule type="expression" dxfId="812" priority="25" stopIfTrue="1">
      <formula>E31&lt;0</formula>
    </cfRule>
  </conditionalFormatting>
  <conditionalFormatting sqref="D31">
    <cfRule type="expression" dxfId="811" priority="24" stopIfTrue="1">
      <formula>E31&lt;0</formula>
    </cfRule>
  </conditionalFormatting>
  <conditionalFormatting sqref="G31">
    <cfRule type="expression" dxfId="810" priority="23" stopIfTrue="1">
      <formula>E31&lt;0</formula>
    </cfRule>
  </conditionalFormatting>
  <conditionalFormatting sqref="G31">
    <cfRule type="expression" dxfId="809" priority="22" stopIfTrue="1">
      <formula>E31&lt;0</formula>
    </cfRule>
  </conditionalFormatting>
  <conditionalFormatting sqref="D31">
    <cfRule type="expression" dxfId="808" priority="21" stopIfTrue="1">
      <formula>E31&lt;0</formula>
    </cfRule>
  </conditionalFormatting>
  <conditionalFormatting sqref="E32">
    <cfRule type="expression" dxfId="807" priority="17" stopIfTrue="1">
      <formula>G32&lt;0</formula>
    </cfRule>
  </conditionalFormatting>
  <conditionalFormatting sqref="E32">
    <cfRule type="expression" dxfId="806" priority="18" stopIfTrue="1">
      <formula>#REF!="1"</formula>
    </cfRule>
    <cfRule type="expression" dxfId="805" priority="19" stopIfTrue="1">
      <formula>#REF!="3"</formula>
    </cfRule>
    <cfRule type="expression" dxfId="804" priority="20" stopIfTrue="1">
      <formula>E32&lt;0</formula>
    </cfRule>
  </conditionalFormatting>
  <conditionalFormatting sqref="G32">
    <cfRule type="expression" dxfId="803" priority="16" stopIfTrue="1">
      <formula>E32&lt;0</formula>
    </cfRule>
  </conditionalFormatting>
  <conditionalFormatting sqref="G32">
    <cfRule type="expression" dxfId="802" priority="15" stopIfTrue="1">
      <formula>E32&lt;0</formula>
    </cfRule>
  </conditionalFormatting>
  <conditionalFormatting sqref="D32">
    <cfRule type="expression" dxfId="801" priority="14" stopIfTrue="1">
      <formula>E32&lt;0</formula>
    </cfRule>
  </conditionalFormatting>
  <conditionalFormatting sqref="G32">
    <cfRule type="expression" dxfId="800" priority="13" stopIfTrue="1">
      <formula>E32&lt;0</formula>
    </cfRule>
  </conditionalFormatting>
  <conditionalFormatting sqref="G32">
    <cfRule type="expression" dxfId="799" priority="12" stopIfTrue="1">
      <formula>E32&lt;0</formula>
    </cfRule>
  </conditionalFormatting>
  <conditionalFormatting sqref="D32">
    <cfRule type="expression" dxfId="798" priority="11" stopIfTrue="1">
      <formula>E32&lt;0</formula>
    </cfRule>
  </conditionalFormatting>
  <conditionalFormatting sqref="E33">
    <cfRule type="expression" dxfId="797" priority="7" stopIfTrue="1">
      <formula>G33&lt;0</formula>
    </cfRule>
  </conditionalFormatting>
  <conditionalFormatting sqref="E33">
    <cfRule type="expression" dxfId="796" priority="8" stopIfTrue="1">
      <formula>#REF!="1"</formula>
    </cfRule>
    <cfRule type="expression" dxfId="795" priority="9" stopIfTrue="1">
      <formula>#REF!="3"</formula>
    </cfRule>
    <cfRule type="expression" dxfId="794" priority="10" stopIfTrue="1">
      <formula>E33&lt;0</formula>
    </cfRule>
  </conditionalFormatting>
  <conditionalFormatting sqref="G33">
    <cfRule type="expression" dxfId="793" priority="6" stopIfTrue="1">
      <formula>E33&lt;0</formula>
    </cfRule>
  </conditionalFormatting>
  <conditionalFormatting sqref="G33">
    <cfRule type="expression" dxfId="792" priority="5" stopIfTrue="1">
      <formula>E33&lt;0</formula>
    </cfRule>
  </conditionalFormatting>
  <conditionalFormatting sqref="D33">
    <cfRule type="expression" dxfId="791" priority="4" stopIfTrue="1">
      <formula>E33&lt;0</formula>
    </cfRule>
  </conditionalFormatting>
  <conditionalFormatting sqref="G33">
    <cfRule type="expression" dxfId="790" priority="3" stopIfTrue="1">
      <formula>E33&lt;0</formula>
    </cfRule>
  </conditionalFormatting>
  <conditionalFormatting sqref="G33">
    <cfRule type="expression" dxfId="789" priority="2" stopIfTrue="1">
      <formula>E33&lt;0</formula>
    </cfRule>
  </conditionalFormatting>
  <conditionalFormatting sqref="D33">
    <cfRule type="expression" dxfId="788" priority="1" stopIfTrue="1">
      <formula>E33&lt;0</formula>
    </cfRule>
  </conditionalFormatting>
  <pageMargins left="0.7" right="0.7" top="0.75" bottom="0.75" header="0.3" footer="0.3"/>
  <pageSetup paperSize="272" orientation="portrait" horizontalDpi="4294967293" verticalDpi="0" r:id="rId1"/>
  <extLst>
    <ext xmlns:x14="http://schemas.microsoft.com/office/spreadsheetml/2009/9/main" uri="{78C0D931-6437-407d-A8EE-F0AAD7539E65}">
      <x14:conditionalFormattings>
        <x14:conditionalFormatting xmlns:xm="http://schemas.microsoft.com/office/excel/2006/main">
          <x14:cfRule type="expression" priority="195" stopIfTrue="1" id="{D3133646-ACC0-4CEB-9D5A-A3A001833FC3}">
            <xm:f>'CENTRALE - IDRONICO'!E12&lt;0</xm:f>
            <x14:dxf>
              <font>
                <b val="0"/>
                <i val="0"/>
                <condense val="0"/>
                <extend val="0"/>
                <color indexed="10"/>
              </font>
            </x14:dxf>
          </x14:cfRule>
          <xm:sqref>G10</xm:sqref>
        </x14:conditionalFormatting>
        <x14:conditionalFormatting xmlns:xm="http://schemas.microsoft.com/office/excel/2006/main">
          <x14:cfRule type="expression" priority="194" stopIfTrue="1" id="{F937275D-1427-4737-AC4C-A150232885F0}">
            <xm:f>'CENTRALE - IDRONICO'!G12&lt;0</xm:f>
            <x14:dxf>
              <font>
                <b val="0"/>
                <i val="0"/>
                <condense val="0"/>
                <extend val="0"/>
                <color indexed="10"/>
              </font>
            </x14:dxf>
          </x14:cfRule>
          <xm:sqref>E10</xm:sqref>
        </x14:conditionalFormatting>
        <x14:conditionalFormatting xmlns:xm="http://schemas.microsoft.com/office/excel/2006/main">
          <x14:cfRule type="expression" priority="192" stopIfTrue="1" id="{D4FEBAFE-D4FB-43CF-A63D-AF1A282AAE19}">
            <xm:f>'CENTRALE - IDRONICO'!E12&lt;0</xm:f>
            <x14:dxf>
              <font>
                <b val="0"/>
                <i val="0"/>
                <condense val="0"/>
                <extend val="0"/>
                <color indexed="10"/>
              </font>
            </x14:dxf>
          </x14:cfRule>
          <xm:sqref>D10</xm:sqref>
        </x14:conditionalFormatting>
        <x14:conditionalFormatting xmlns:xm="http://schemas.microsoft.com/office/excel/2006/main">
          <x14:cfRule type="expression" priority="196" stopIfTrue="1" id="{F9FDE860-E416-46BD-BCE8-8D4FC78B4156}">
            <xm:f>'CENTRALE - IDRONICO'!#REF!="1"</xm:f>
            <x14:dxf>
              <font>
                <b val="0"/>
                <i val="0"/>
                <condense val="0"/>
                <extend val="0"/>
              </font>
              <border>
                <left/>
                <right/>
                <top style="thin">
                  <color indexed="22"/>
                </top>
                <bottom/>
              </border>
            </x14:dxf>
          </x14:cfRule>
          <x14:cfRule type="expression" priority="197" stopIfTrue="1" id="{62E38B7E-96FE-4FC8-8A5E-10CCEA84755E}">
            <xm:f>'CENTRALE - IDRONICO'!#REF!="3"</xm:f>
            <x14:dxf>
              <font>
                <b val="0"/>
                <i val="0"/>
                <condense val="0"/>
                <extend val="0"/>
              </font>
              <border>
                <left/>
                <right/>
                <top/>
                <bottom style="thin">
                  <color indexed="22"/>
                </bottom>
              </border>
            </x14:dxf>
          </x14:cfRule>
          <x14:cfRule type="expression" priority="198" stopIfTrue="1" id="{9562BD69-BC48-4946-95BD-2E4A243B5890}">
            <xm:f>'CENTRALE - IDRONICO'!E12&lt;0</xm:f>
            <x14:dxf>
              <font>
                <b val="0"/>
                <i val="0"/>
                <condense val="0"/>
                <extend val="0"/>
                <color indexed="10"/>
              </font>
            </x14:dxf>
          </x14:cfRule>
          <xm:sqref>E10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opLeftCell="A21" zoomScaleNormal="100" workbookViewId="0">
      <selection activeCell="F24" sqref="F4:F24"/>
    </sheetView>
  </sheetViews>
  <sheetFormatPr defaultRowHeight="15" x14ac:dyDescent="0.25"/>
  <cols>
    <col min="1" max="1" width="7.5703125" bestFit="1" customWidth="1"/>
    <col min="2" max="2" width="16" bestFit="1" customWidth="1"/>
    <col min="3" max="3" width="63.5703125" customWidth="1"/>
    <col min="4" max="4" width="6.7109375" bestFit="1" customWidth="1"/>
    <col min="5" max="5" width="8.42578125" bestFit="1" customWidth="1"/>
    <col min="6" max="6" width="15.7109375" style="82" customWidth="1"/>
    <col min="7" max="7" width="15.7109375" style="15" customWidth="1"/>
    <col min="8" max="8" width="3.7109375" customWidth="1"/>
    <col min="9" max="9" width="15.7109375" customWidth="1"/>
  </cols>
  <sheetData>
    <row r="1" spans="1:16" ht="15.75" thickTop="1" x14ac:dyDescent="0.25">
      <c r="A1" s="103" t="s">
        <v>0</v>
      </c>
      <c r="B1" s="101" t="s">
        <v>1</v>
      </c>
      <c r="C1" s="99" t="s">
        <v>2</v>
      </c>
      <c r="D1" s="99" t="s">
        <v>8</v>
      </c>
      <c r="E1" s="101" t="s">
        <v>3</v>
      </c>
      <c r="F1" s="16" t="s">
        <v>7</v>
      </c>
      <c r="G1" s="17"/>
    </row>
    <row r="2" spans="1:16" x14ac:dyDescent="0.25">
      <c r="A2" s="104"/>
      <c r="B2" s="102"/>
      <c r="C2" s="100"/>
      <c r="D2" s="100"/>
      <c r="E2" s="102"/>
      <c r="F2" s="18" t="s">
        <v>4</v>
      </c>
      <c r="G2" s="18" t="s">
        <v>6</v>
      </c>
    </row>
    <row r="3" spans="1:16" ht="21" customHeight="1" x14ac:dyDescent="0.25">
      <c r="A3" s="7"/>
      <c r="B3" s="7"/>
      <c r="C3" s="7" t="s">
        <v>403</v>
      </c>
      <c r="D3" s="7"/>
      <c r="E3" s="7"/>
      <c r="F3" s="19"/>
      <c r="G3" s="19"/>
    </row>
    <row r="4" spans="1:16" ht="120" x14ac:dyDescent="0.25">
      <c r="A4" s="71">
        <v>1</v>
      </c>
      <c r="B4" s="72" t="s">
        <v>360</v>
      </c>
      <c r="C4" s="70" t="s">
        <v>361</v>
      </c>
      <c r="D4" s="73" t="s">
        <v>9</v>
      </c>
      <c r="E4" s="73">
        <v>1</v>
      </c>
      <c r="F4" s="74"/>
      <c r="G4" s="21">
        <f>E4*F4</f>
        <v>0</v>
      </c>
      <c r="I4" s="24"/>
      <c r="J4" s="9"/>
      <c r="K4" s="10"/>
      <c r="L4" s="54"/>
      <c r="M4" s="11"/>
      <c r="N4" s="12"/>
      <c r="O4" s="13"/>
      <c r="P4" s="14"/>
    </row>
    <row r="5" spans="1:16" ht="120" x14ac:dyDescent="0.25">
      <c r="A5" s="71">
        <v>2</v>
      </c>
      <c r="B5" s="72" t="s">
        <v>362</v>
      </c>
      <c r="C5" s="70" t="s">
        <v>363</v>
      </c>
      <c r="D5" s="73" t="s">
        <v>9</v>
      </c>
      <c r="E5" s="73">
        <v>1</v>
      </c>
      <c r="F5" s="74"/>
      <c r="G5" s="21">
        <f>E5*F5</f>
        <v>0</v>
      </c>
      <c r="I5" s="24"/>
      <c r="J5" s="9"/>
      <c r="K5" s="10"/>
      <c r="L5" s="54"/>
      <c r="M5" s="11"/>
      <c r="N5" s="12"/>
      <c r="O5" s="13"/>
      <c r="P5" s="14"/>
    </row>
    <row r="6" spans="1:16" ht="120" x14ac:dyDescent="0.25">
      <c r="A6" s="71">
        <v>3</v>
      </c>
      <c r="B6" s="72" t="s">
        <v>364</v>
      </c>
      <c r="C6" s="70" t="s">
        <v>365</v>
      </c>
      <c r="D6" s="73" t="s">
        <v>9</v>
      </c>
      <c r="E6" s="73">
        <v>1</v>
      </c>
      <c r="F6" s="74"/>
      <c r="G6" s="21">
        <f t="shared" ref="G6:G24" si="0">E6*F6</f>
        <v>0</v>
      </c>
      <c r="I6" s="24"/>
    </row>
    <row r="7" spans="1:16" ht="134.44999999999999" customHeight="1" x14ac:dyDescent="0.25">
      <c r="A7" s="71">
        <v>4</v>
      </c>
      <c r="B7" s="72" t="s">
        <v>366</v>
      </c>
      <c r="C7" s="70" t="s">
        <v>367</v>
      </c>
      <c r="D7" s="73" t="s">
        <v>311</v>
      </c>
      <c r="E7" s="50">
        <v>1600</v>
      </c>
      <c r="F7" s="74"/>
      <c r="G7" s="21">
        <f t="shared" si="0"/>
        <v>0</v>
      </c>
      <c r="I7" s="24"/>
    </row>
    <row r="8" spans="1:16" ht="210" x14ac:dyDescent="0.25">
      <c r="A8" s="71"/>
      <c r="B8" s="72"/>
      <c r="C8" s="70" t="s">
        <v>368</v>
      </c>
      <c r="D8" s="73" t="s">
        <v>369</v>
      </c>
      <c r="E8" s="50">
        <v>700</v>
      </c>
      <c r="F8" s="74"/>
      <c r="G8" s="21">
        <f t="shared" si="0"/>
        <v>0</v>
      </c>
      <c r="I8" s="24"/>
    </row>
    <row r="9" spans="1:16" ht="209.45" customHeight="1" x14ac:dyDescent="0.25">
      <c r="A9" s="71">
        <v>5</v>
      </c>
      <c r="B9" s="72" t="s">
        <v>370</v>
      </c>
      <c r="C9" s="70" t="s">
        <v>371</v>
      </c>
      <c r="D9" s="73" t="s">
        <v>369</v>
      </c>
      <c r="E9" s="50">
        <v>2200</v>
      </c>
      <c r="F9" s="74"/>
      <c r="G9" s="21">
        <f t="shared" si="0"/>
        <v>0</v>
      </c>
      <c r="I9" s="24"/>
    </row>
    <row r="10" spans="1:16" ht="138" customHeight="1" x14ac:dyDescent="0.25">
      <c r="A10" s="71">
        <v>6</v>
      </c>
      <c r="B10" s="72" t="s">
        <v>372</v>
      </c>
      <c r="C10" s="70" t="s">
        <v>373</v>
      </c>
      <c r="D10" s="73" t="s">
        <v>311</v>
      </c>
      <c r="E10" s="50">
        <v>6</v>
      </c>
      <c r="F10" s="74"/>
      <c r="G10" s="21">
        <f t="shared" si="0"/>
        <v>0</v>
      </c>
    </row>
    <row r="11" spans="1:16" ht="30" x14ac:dyDescent="0.25">
      <c r="A11" s="71">
        <v>7</v>
      </c>
      <c r="B11" s="72" t="s">
        <v>374</v>
      </c>
      <c r="C11" s="70" t="s">
        <v>375</v>
      </c>
      <c r="D11" s="73" t="s">
        <v>9</v>
      </c>
      <c r="E11" s="73">
        <v>2</v>
      </c>
      <c r="F11" s="74"/>
      <c r="G11" s="21">
        <f t="shared" si="0"/>
        <v>0</v>
      </c>
    </row>
    <row r="12" spans="1:16" ht="45" x14ac:dyDescent="0.25">
      <c r="A12" s="71">
        <v>8</v>
      </c>
      <c r="B12" s="72" t="s">
        <v>376</v>
      </c>
      <c r="C12" s="70" t="s">
        <v>377</v>
      </c>
      <c r="D12" s="73" t="s">
        <v>9</v>
      </c>
      <c r="E12" s="50">
        <v>58</v>
      </c>
      <c r="F12" s="74"/>
      <c r="G12" s="21">
        <f t="shared" si="0"/>
        <v>0</v>
      </c>
    </row>
    <row r="13" spans="1:16" ht="60" x14ac:dyDescent="0.25">
      <c r="A13" s="71">
        <v>9</v>
      </c>
      <c r="B13" s="72" t="s">
        <v>378</v>
      </c>
      <c r="C13" s="70" t="s">
        <v>379</v>
      </c>
      <c r="D13" s="73" t="s">
        <v>9</v>
      </c>
      <c r="E13" s="50">
        <v>36</v>
      </c>
      <c r="F13" s="74"/>
      <c r="G13" s="21">
        <f t="shared" si="0"/>
        <v>0</v>
      </c>
    </row>
    <row r="14" spans="1:16" ht="60" x14ac:dyDescent="0.25">
      <c r="A14" s="71">
        <v>10</v>
      </c>
      <c r="B14" s="72" t="s">
        <v>380</v>
      </c>
      <c r="C14" s="70" t="s">
        <v>381</v>
      </c>
      <c r="D14" s="73" t="s">
        <v>9</v>
      </c>
      <c r="E14" s="50">
        <v>36</v>
      </c>
      <c r="F14" s="74"/>
      <c r="G14" s="21">
        <f t="shared" si="0"/>
        <v>0</v>
      </c>
    </row>
    <row r="15" spans="1:16" ht="45" x14ac:dyDescent="0.25">
      <c r="A15" s="71">
        <v>11</v>
      </c>
      <c r="B15" s="72" t="s">
        <v>382</v>
      </c>
      <c r="C15" s="70" t="s">
        <v>383</v>
      </c>
      <c r="D15" s="73" t="s">
        <v>9</v>
      </c>
      <c r="E15" s="50">
        <v>30</v>
      </c>
      <c r="F15" s="74"/>
      <c r="G15" s="21">
        <f t="shared" si="0"/>
        <v>0</v>
      </c>
    </row>
    <row r="16" spans="1:16" ht="45" x14ac:dyDescent="0.25">
      <c r="A16" s="71">
        <v>12</v>
      </c>
      <c r="B16" s="72" t="s">
        <v>384</v>
      </c>
      <c r="C16" s="70" t="s">
        <v>385</v>
      </c>
      <c r="D16" s="73" t="s">
        <v>9</v>
      </c>
      <c r="E16" s="50">
        <v>28</v>
      </c>
      <c r="F16" s="74"/>
      <c r="G16" s="21">
        <f t="shared" si="0"/>
        <v>0</v>
      </c>
      <c r="I16" s="24"/>
    </row>
    <row r="17" spans="1:7" ht="210" x14ac:dyDescent="0.25">
      <c r="A17" s="71">
        <v>13</v>
      </c>
      <c r="B17" s="72" t="s">
        <v>386</v>
      </c>
      <c r="C17" s="70" t="s">
        <v>387</v>
      </c>
      <c r="D17" s="73" t="s">
        <v>311</v>
      </c>
      <c r="E17" s="50">
        <v>330</v>
      </c>
      <c r="F17" s="74"/>
      <c r="G17" s="21">
        <f>E17*F17</f>
        <v>0</v>
      </c>
    </row>
    <row r="18" spans="1:7" ht="118.9" customHeight="1" x14ac:dyDescent="0.25">
      <c r="A18" s="71">
        <v>14</v>
      </c>
      <c r="B18" s="72" t="s">
        <v>388</v>
      </c>
      <c r="C18" s="35" t="s">
        <v>389</v>
      </c>
      <c r="D18" s="73" t="s">
        <v>311</v>
      </c>
      <c r="E18" s="5">
        <v>2</v>
      </c>
      <c r="F18" s="75"/>
      <c r="G18" s="76">
        <f t="shared" si="0"/>
        <v>0</v>
      </c>
    </row>
    <row r="19" spans="1:7" ht="137.25" customHeight="1" x14ac:dyDescent="0.25">
      <c r="A19" s="71">
        <v>15</v>
      </c>
      <c r="B19" s="72" t="s">
        <v>390</v>
      </c>
      <c r="C19" s="35" t="s">
        <v>391</v>
      </c>
      <c r="D19" s="73" t="s">
        <v>9</v>
      </c>
      <c r="E19" s="5">
        <v>8</v>
      </c>
      <c r="F19" s="75"/>
      <c r="G19" s="76">
        <f t="shared" si="0"/>
        <v>0</v>
      </c>
    </row>
    <row r="20" spans="1:7" ht="132.75" customHeight="1" x14ac:dyDescent="0.25">
      <c r="A20" s="71">
        <v>16</v>
      </c>
      <c r="B20" s="72" t="s">
        <v>392</v>
      </c>
      <c r="C20" s="35" t="s">
        <v>393</v>
      </c>
      <c r="D20" s="73" t="s">
        <v>9</v>
      </c>
      <c r="E20" s="5">
        <v>1</v>
      </c>
      <c r="F20" s="75"/>
      <c r="G20" s="76">
        <f t="shared" si="0"/>
        <v>0</v>
      </c>
    </row>
    <row r="21" spans="1:7" ht="84" customHeight="1" x14ac:dyDescent="0.25">
      <c r="A21" s="71">
        <v>17</v>
      </c>
      <c r="B21" s="72" t="s">
        <v>394</v>
      </c>
      <c r="C21" s="35" t="s">
        <v>395</v>
      </c>
      <c r="D21" s="73" t="s">
        <v>9</v>
      </c>
      <c r="E21" s="5">
        <v>12</v>
      </c>
      <c r="F21" s="75"/>
      <c r="G21" s="76">
        <f>E21*F21</f>
        <v>0</v>
      </c>
    </row>
    <row r="22" spans="1:7" ht="118.9" customHeight="1" x14ac:dyDescent="0.25">
      <c r="A22" s="71">
        <v>18</v>
      </c>
      <c r="B22" s="72" t="s">
        <v>396</v>
      </c>
      <c r="C22" s="35" t="s">
        <v>397</v>
      </c>
      <c r="D22" s="4" t="s">
        <v>398</v>
      </c>
      <c r="E22" s="5">
        <v>7</v>
      </c>
      <c r="F22" s="75"/>
      <c r="G22" s="76">
        <f t="shared" si="0"/>
        <v>0</v>
      </c>
    </row>
    <row r="23" spans="1:7" ht="75.599999999999994" customHeight="1" x14ac:dyDescent="0.25">
      <c r="A23" s="71">
        <v>19</v>
      </c>
      <c r="B23" s="72" t="s">
        <v>399</v>
      </c>
      <c r="C23" s="35" t="s">
        <v>400</v>
      </c>
      <c r="D23" s="4" t="s">
        <v>398</v>
      </c>
      <c r="E23" s="5">
        <v>1</v>
      </c>
      <c r="F23" s="75"/>
      <c r="G23" s="76">
        <f t="shared" si="0"/>
        <v>0</v>
      </c>
    </row>
    <row r="24" spans="1:7" ht="97.9" customHeight="1" x14ac:dyDescent="0.25">
      <c r="A24" s="71">
        <v>20</v>
      </c>
      <c r="B24" s="72" t="s">
        <v>401</v>
      </c>
      <c r="C24" s="35" t="s">
        <v>402</v>
      </c>
      <c r="D24" s="4" t="s">
        <v>398</v>
      </c>
      <c r="E24" s="5">
        <v>1</v>
      </c>
      <c r="F24" s="75"/>
      <c r="G24" s="76">
        <f t="shared" si="0"/>
        <v>0</v>
      </c>
    </row>
    <row r="25" spans="1:7" ht="15.75" x14ac:dyDescent="0.25">
      <c r="A25" s="77"/>
      <c r="B25" s="78"/>
      <c r="C25" s="79"/>
      <c r="D25" s="78"/>
      <c r="E25" s="78"/>
      <c r="F25" s="80" t="s">
        <v>5</v>
      </c>
      <c r="G25" s="81">
        <f>SUM(G4:G24)</f>
        <v>0</v>
      </c>
    </row>
  </sheetData>
  <mergeCells count="5">
    <mergeCell ref="A1:A2"/>
    <mergeCell ref="B1:B2"/>
    <mergeCell ref="C1:C2"/>
    <mergeCell ref="D1:D2"/>
    <mergeCell ref="E1:E2"/>
  </mergeCells>
  <conditionalFormatting sqref="E10 E17">
    <cfRule type="expression" dxfId="781" priority="111" stopIfTrue="1">
      <formula>G10&lt;0</formula>
    </cfRule>
  </conditionalFormatting>
  <conditionalFormatting sqref="E17">
    <cfRule type="expression" dxfId="780" priority="112" stopIfTrue="1">
      <formula>I17="1"</formula>
    </cfRule>
    <cfRule type="expression" dxfId="779" priority="113" stopIfTrue="1">
      <formula>I17="3"</formula>
    </cfRule>
    <cfRule type="expression" dxfId="778" priority="114" stopIfTrue="1">
      <formula>E17&lt;0</formula>
    </cfRule>
  </conditionalFormatting>
  <conditionalFormatting sqref="G4 G17 G6:G7 G9:G14">
    <cfRule type="expression" dxfId="777" priority="110" stopIfTrue="1">
      <formula>E4&lt;0</formula>
    </cfRule>
  </conditionalFormatting>
  <conditionalFormatting sqref="M4">
    <cfRule type="expression" dxfId="776" priority="107" stopIfTrue="1">
      <formula>N4&lt;0</formula>
    </cfRule>
  </conditionalFormatting>
  <conditionalFormatting sqref="N4">
    <cfRule type="expression" dxfId="775" priority="108" stopIfTrue="1">
      <formula>P4&lt;0</formula>
    </cfRule>
  </conditionalFormatting>
  <conditionalFormatting sqref="P4">
    <cfRule type="expression" dxfId="774" priority="109" stopIfTrue="1">
      <formula>N4&lt;0</formula>
    </cfRule>
  </conditionalFormatting>
  <conditionalFormatting sqref="D11:D12">
    <cfRule type="expression" dxfId="773" priority="102" stopIfTrue="1">
      <formula>E11&lt;0</formula>
    </cfRule>
  </conditionalFormatting>
  <conditionalFormatting sqref="E11:E12">
    <cfRule type="expression" dxfId="772" priority="103" stopIfTrue="1">
      <formula>G11&lt;0</formula>
    </cfRule>
  </conditionalFormatting>
  <conditionalFormatting sqref="E11:E12">
    <cfRule type="expression" dxfId="771" priority="104" stopIfTrue="1">
      <formula>I11="1"</formula>
    </cfRule>
    <cfRule type="expression" dxfId="770" priority="105" stopIfTrue="1">
      <formula>I11="3"</formula>
    </cfRule>
    <cfRule type="expression" dxfId="769" priority="106" stopIfTrue="1">
      <formula>E11&lt;0</formula>
    </cfRule>
  </conditionalFormatting>
  <conditionalFormatting sqref="D7">
    <cfRule type="expression" dxfId="768" priority="97" stopIfTrue="1">
      <formula>E7&lt;0</formula>
    </cfRule>
  </conditionalFormatting>
  <conditionalFormatting sqref="E7">
    <cfRule type="expression" dxfId="767" priority="98" stopIfTrue="1">
      <formula>G7&lt;0</formula>
    </cfRule>
  </conditionalFormatting>
  <conditionalFormatting sqref="E7">
    <cfRule type="expression" dxfId="766" priority="99" stopIfTrue="1">
      <formula>I7="1"</formula>
    </cfRule>
    <cfRule type="expression" dxfId="765" priority="100" stopIfTrue="1">
      <formula>I7="3"</formula>
    </cfRule>
    <cfRule type="expression" dxfId="764" priority="101" stopIfTrue="1">
      <formula>E7&lt;0</formula>
    </cfRule>
  </conditionalFormatting>
  <conditionalFormatting sqref="D9">
    <cfRule type="expression" dxfId="763" priority="92" stopIfTrue="1">
      <formula>E9&lt;0</formula>
    </cfRule>
  </conditionalFormatting>
  <conditionalFormatting sqref="E9">
    <cfRule type="expression" dxfId="762" priority="93" stopIfTrue="1">
      <formula>G9&lt;0</formula>
    </cfRule>
  </conditionalFormatting>
  <conditionalFormatting sqref="E9">
    <cfRule type="expression" dxfId="761" priority="94" stopIfTrue="1">
      <formula>I9="1"</formula>
    </cfRule>
    <cfRule type="expression" dxfId="760" priority="95" stopIfTrue="1">
      <formula>I9="3"</formula>
    </cfRule>
    <cfRule type="expression" dxfId="759" priority="96" stopIfTrue="1">
      <formula>E9&lt;0</formula>
    </cfRule>
  </conditionalFormatting>
  <conditionalFormatting sqref="D4">
    <cfRule type="expression" dxfId="758" priority="90" stopIfTrue="1">
      <formula>E4&lt;0</formula>
    </cfRule>
  </conditionalFormatting>
  <conditionalFormatting sqref="E4">
    <cfRule type="expression" dxfId="757" priority="91" stopIfTrue="1">
      <formula>G4&lt;0</formula>
    </cfRule>
  </conditionalFormatting>
  <conditionalFormatting sqref="C1">
    <cfRule type="expression" dxfId="756" priority="85" stopIfTrue="1">
      <formula>XEQ1="1"</formula>
    </cfRule>
    <cfRule type="expression" dxfId="755" priority="86" stopIfTrue="1">
      <formula>XEQ1="2"</formula>
    </cfRule>
    <cfRule type="expression" dxfId="754" priority="87" stopIfTrue="1">
      <formula>XER1="3"</formula>
    </cfRule>
  </conditionalFormatting>
  <conditionalFormatting sqref="F1">
    <cfRule type="expression" dxfId="753" priority="88" stopIfTrue="1">
      <formula>XEW1="3"</formula>
    </cfRule>
  </conditionalFormatting>
  <conditionalFormatting sqref="G2">
    <cfRule type="expression" dxfId="752" priority="82" stopIfTrue="1">
      <formula>#REF!="1"</formula>
    </cfRule>
    <cfRule type="expression" dxfId="751" priority="83" stopIfTrue="1">
      <formula>#REF!="3"</formula>
    </cfRule>
    <cfRule type="expression" dxfId="750" priority="84" stopIfTrue="1">
      <formula>_OIP1="3"</formula>
    </cfRule>
  </conditionalFormatting>
  <conditionalFormatting sqref="E1">
    <cfRule type="expression" dxfId="749" priority="81" stopIfTrue="1">
      <formula>XEV1="3"</formula>
    </cfRule>
  </conditionalFormatting>
  <conditionalFormatting sqref="G1">
    <cfRule type="expression" dxfId="748" priority="89" stopIfTrue="1">
      <formula>#REF!="3"</formula>
    </cfRule>
  </conditionalFormatting>
  <conditionalFormatting sqref="D1">
    <cfRule type="expression" dxfId="747" priority="78" stopIfTrue="1">
      <formula>XER1="1"</formula>
    </cfRule>
    <cfRule type="expression" dxfId="746" priority="79" stopIfTrue="1">
      <formula>XER1="2"</formula>
    </cfRule>
    <cfRule type="expression" dxfId="745" priority="80" stopIfTrue="1">
      <formula>XES1="3"</formula>
    </cfRule>
  </conditionalFormatting>
  <conditionalFormatting sqref="D6">
    <cfRule type="expression" dxfId="744" priority="76" stopIfTrue="1">
      <formula>E6&lt;0</formula>
    </cfRule>
  </conditionalFormatting>
  <conditionalFormatting sqref="E6">
    <cfRule type="expression" dxfId="743" priority="77" stopIfTrue="1">
      <formula>G6&lt;0</formula>
    </cfRule>
  </conditionalFormatting>
  <conditionalFormatting sqref="D10">
    <cfRule type="expression" dxfId="742" priority="75" stopIfTrue="1">
      <formula>E10&lt;0</formula>
    </cfRule>
  </conditionalFormatting>
  <conditionalFormatting sqref="D13">
    <cfRule type="expression" dxfId="741" priority="70" stopIfTrue="1">
      <formula>E13&lt;0</formula>
    </cfRule>
  </conditionalFormatting>
  <conditionalFormatting sqref="E13">
    <cfRule type="expression" dxfId="740" priority="71" stopIfTrue="1">
      <formula>G13&lt;0</formula>
    </cfRule>
  </conditionalFormatting>
  <conditionalFormatting sqref="E13">
    <cfRule type="expression" dxfId="739" priority="72" stopIfTrue="1">
      <formula>I13="1"</formula>
    </cfRule>
    <cfRule type="expression" dxfId="738" priority="73" stopIfTrue="1">
      <formula>I13="3"</formula>
    </cfRule>
    <cfRule type="expression" dxfId="737" priority="74" stopIfTrue="1">
      <formula>E13&lt;0</formula>
    </cfRule>
  </conditionalFormatting>
  <conditionalFormatting sqref="D14">
    <cfRule type="expression" dxfId="736" priority="65" stopIfTrue="1">
      <formula>E14&lt;0</formula>
    </cfRule>
  </conditionalFormatting>
  <conditionalFormatting sqref="E14">
    <cfRule type="expression" dxfId="735" priority="66" stopIfTrue="1">
      <formula>G14&lt;0</formula>
    </cfRule>
  </conditionalFormatting>
  <conditionalFormatting sqref="E14">
    <cfRule type="expression" dxfId="734" priority="67" stopIfTrue="1">
      <formula>I14="1"</formula>
    </cfRule>
    <cfRule type="expression" dxfId="733" priority="68" stopIfTrue="1">
      <formula>I14="3"</formula>
    </cfRule>
    <cfRule type="expression" dxfId="732" priority="69" stopIfTrue="1">
      <formula>E14&lt;0</formula>
    </cfRule>
  </conditionalFormatting>
  <conditionalFormatting sqref="G15">
    <cfRule type="expression" dxfId="731" priority="64" stopIfTrue="1">
      <formula>E15&lt;0</formula>
    </cfRule>
  </conditionalFormatting>
  <conditionalFormatting sqref="D15">
    <cfRule type="expression" dxfId="730" priority="59" stopIfTrue="1">
      <formula>E15&lt;0</formula>
    </cfRule>
  </conditionalFormatting>
  <conditionalFormatting sqref="E15">
    <cfRule type="expression" dxfId="729" priority="60" stopIfTrue="1">
      <formula>G15&lt;0</formula>
    </cfRule>
  </conditionalFormatting>
  <conditionalFormatting sqref="E15">
    <cfRule type="expression" dxfId="728" priority="61" stopIfTrue="1">
      <formula>I15="1"</formula>
    </cfRule>
    <cfRule type="expression" dxfId="727" priority="62" stopIfTrue="1">
      <formula>I15="3"</formula>
    </cfRule>
    <cfRule type="expression" dxfId="726" priority="63" stopIfTrue="1">
      <formula>E15&lt;0</formula>
    </cfRule>
  </conditionalFormatting>
  <conditionalFormatting sqref="G16">
    <cfRule type="expression" dxfId="725" priority="58" stopIfTrue="1">
      <formula>E16&lt;0</formula>
    </cfRule>
  </conditionalFormatting>
  <conditionalFormatting sqref="D16">
    <cfRule type="expression" dxfId="724" priority="53" stopIfTrue="1">
      <formula>E16&lt;0</formula>
    </cfRule>
  </conditionalFormatting>
  <conditionalFormatting sqref="E16">
    <cfRule type="expression" dxfId="723" priority="54" stopIfTrue="1">
      <formula>G16&lt;0</formula>
    </cfRule>
  </conditionalFormatting>
  <conditionalFormatting sqref="E16">
    <cfRule type="expression" dxfId="722" priority="55" stopIfTrue="1">
      <formula>I16="1"</formula>
    </cfRule>
    <cfRule type="expression" dxfId="721" priority="56" stopIfTrue="1">
      <formula>I16="3"</formula>
    </cfRule>
    <cfRule type="expression" dxfId="720" priority="57" stopIfTrue="1">
      <formula>E16&lt;0</formula>
    </cfRule>
  </conditionalFormatting>
  <conditionalFormatting sqref="D17">
    <cfRule type="expression" dxfId="719" priority="52" stopIfTrue="1">
      <formula>E17&lt;0</formula>
    </cfRule>
  </conditionalFormatting>
  <conditionalFormatting sqref="E4 E6">
    <cfRule type="expression" dxfId="718" priority="115" stopIfTrue="1">
      <formula>#REF!="1"</formula>
    </cfRule>
    <cfRule type="expression" dxfId="717" priority="116" stopIfTrue="1">
      <formula>#REF!="3"</formula>
    </cfRule>
    <cfRule type="expression" dxfId="716" priority="117" stopIfTrue="1">
      <formula>E4&lt;0</formula>
    </cfRule>
  </conditionalFormatting>
  <conditionalFormatting sqref="E10">
    <cfRule type="expression" dxfId="715" priority="118" stopIfTrue="1">
      <formula>#REF!="1"</formula>
    </cfRule>
    <cfRule type="expression" dxfId="714" priority="119" stopIfTrue="1">
      <formula>#REF!="3"</formula>
    </cfRule>
    <cfRule type="expression" dxfId="713" priority="120" stopIfTrue="1">
      <formula>E10&lt;0</formula>
    </cfRule>
  </conditionalFormatting>
  <conditionalFormatting sqref="D22">
    <cfRule type="expression" dxfId="712" priority="47" stopIfTrue="1">
      <formula>E22&lt;0</formula>
    </cfRule>
  </conditionalFormatting>
  <conditionalFormatting sqref="E22">
    <cfRule type="expression" dxfId="711" priority="48" stopIfTrue="1">
      <formula>G22&lt;0</formula>
    </cfRule>
  </conditionalFormatting>
  <conditionalFormatting sqref="E22">
    <cfRule type="expression" dxfId="710" priority="49" stopIfTrue="1">
      <formula>I22="1"</formula>
    </cfRule>
    <cfRule type="expression" dxfId="709" priority="50" stopIfTrue="1">
      <formula>I22="3"</formula>
    </cfRule>
    <cfRule type="expression" dxfId="708" priority="51" stopIfTrue="1">
      <formula>E22&lt;0</formula>
    </cfRule>
  </conditionalFormatting>
  <conditionalFormatting sqref="G22">
    <cfRule type="expression" dxfId="707" priority="46" stopIfTrue="1">
      <formula>E22&lt;0</formula>
    </cfRule>
  </conditionalFormatting>
  <conditionalFormatting sqref="G5">
    <cfRule type="expression" dxfId="706" priority="42" stopIfTrue="1">
      <formula>E5&lt;0</formula>
    </cfRule>
  </conditionalFormatting>
  <conditionalFormatting sqref="M5">
    <cfRule type="expression" dxfId="705" priority="39" stopIfTrue="1">
      <formula>N5&lt;0</formula>
    </cfRule>
  </conditionalFormatting>
  <conditionalFormatting sqref="N5">
    <cfRule type="expression" dxfId="704" priority="40" stopIfTrue="1">
      <formula>P5&lt;0</formula>
    </cfRule>
  </conditionalFormatting>
  <conditionalFormatting sqref="P5">
    <cfRule type="expression" dxfId="703" priority="41" stopIfTrue="1">
      <formula>N5&lt;0</formula>
    </cfRule>
  </conditionalFormatting>
  <conditionalFormatting sqref="D5">
    <cfRule type="expression" dxfId="702" priority="37" stopIfTrue="1">
      <formula>E5&lt;0</formula>
    </cfRule>
  </conditionalFormatting>
  <conditionalFormatting sqref="E5">
    <cfRule type="expression" dxfId="701" priority="38" stopIfTrue="1">
      <formula>G5&lt;0</formula>
    </cfRule>
  </conditionalFormatting>
  <conditionalFormatting sqref="E5">
    <cfRule type="expression" dxfId="700" priority="43" stopIfTrue="1">
      <formula>#REF!="1"</formula>
    </cfRule>
    <cfRule type="expression" dxfId="699" priority="44" stopIfTrue="1">
      <formula>#REF!="3"</formula>
    </cfRule>
    <cfRule type="expression" dxfId="698" priority="45" stopIfTrue="1">
      <formula>E5&lt;0</formula>
    </cfRule>
  </conditionalFormatting>
  <conditionalFormatting sqref="E20">
    <cfRule type="expression" dxfId="697" priority="33" stopIfTrue="1">
      <formula>G20&lt;0</formula>
    </cfRule>
  </conditionalFormatting>
  <conditionalFormatting sqref="E20">
    <cfRule type="expression" dxfId="696" priority="34" stopIfTrue="1">
      <formula>I20="1"</formula>
    </cfRule>
    <cfRule type="expression" dxfId="695" priority="35" stopIfTrue="1">
      <formula>I20="3"</formula>
    </cfRule>
    <cfRule type="expression" dxfId="694" priority="36" stopIfTrue="1">
      <formula>E20&lt;0</formula>
    </cfRule>
  </conditionalFormatting>
  <conditionalFormatting sqref="G20">
    <cfRule type="expression" dxfId="693" priority="32" stopIfTrue="1">
      <formula>E20&lt;0</formula>
    </cfRule>
  </conditionalFormatting>
  <conditionalFormatting sqref="E18">
    <cfRule type="expression" dxfId="692" priority="28" stopIfTrue="1">
      <formula>G18&lt;0</formula>
    </cfRule>
  </conditionalFormatting>
  <conditionalFormatting sqref="E18">
    <cfRule type="expression" dxfId="691" priority="29" stopIfTrue="1">
      <formula>I18="1"</formula>
    </cfRule>
    <cfRule type="expression" dxfId="690" priority="30" stopIfTrue="1">
      <formula>I18="3"</formula>
    </cfRule>
    <cfRule type="expression" dxfId="689" priority="31" stopIfTrue="1">
      <formula>E18&lt;0</formula>
    </cfRule>
  </conditionalFormatting>
  <conditionalFormatting sqref="G18">
    <cfRule type="expression" dxfId="688" priority="27" stopIfTrue="1">
      <formula>E18&lt;0</formula>
    </cfRule>
  </conditionalFormatting>
  <conditionalFormatting sqref="E19">
    <cfRule type="expression" dxfId="687" priority="23" stopIfTrue="1">
      <formula>G19&lt;0</formula>
    </cfRule>
  </conditionalFormatting>
  <conditionalFormatting sqref="E19">
    <cfRule type="expression" dxfId="686" priority="24" stopIfTrue="1">
      <formula>I19="1"</formula>
    </cfRule>
    <cfRule type="expression" dxfId="685" priority="25" stopIfTrue="1">
      <formula>I19="3"</formula>
    </cfRule>
    <cfRule type="expression" dxfId="684" priority="26" stopIfTrue="1">
      <formula>E19&lt;0</formula>
    </cfRule>
  </conditionalFormatting>
  <conditionalFormatting sqref="G19">
    <cfRule type="expression" dxfId="683" priority="22" stopIfTrue="1">
      <formula>E19&lt;0</formula>
    </cfRule>
  </conditionalFormatting>
  <conditionalFormatting sqref="D18">
    <cfRule type="expression" dxfId="682" priority="19" stopIfTrue="1">
      <formula>E18&lt;0</formula>
    </cfRule>
  </conditionalFormatting>
  <conditionalFormatting sqref="D19">
    <cfRule type="expression" dxfId="681" priority="21" stopIfTrue="1">
      <formula>E19&lt;0</formula>
    </cfRule>
  </conditionalFormatting>
  <conditionalFormatting sqref="D20">
    <cfRule type="expression" dxfId="680" priority="20" stopIfTrue="1">
      <formula>E20&lt;0</formula>
    </cfRule>
  </conditionalFormatting>
  <conditionalFormatting sqref="E21">
    <cfRule type="expression" dxfId="679" priority="15" stopIfTrue="1">
      <formula>G21&lt;0</formula>
    </cfRule>
  </conditionalFormatting>
  <conditionalFormatting sqref="E21">
    <cfRule type="expression" dxfId="678" priority="16" stopIfTrue="1">
      <formula>I21="1"</formula>
    </cfRule>
    <cfRule type="expression" dxfId="677" priority="17" stopIfTrue="1">
      <formula>I21="3"</formula>
    </cfRule>
    <cfRule type="expression" dxfId="676" priority="18" stopIfTrue="1">
      <formula>E21&lt;0</formula>
    </cfRule>
  </conditionalFormatting>
  <conditionalFormatting sqref="G21">
    <cfRule type="expression" dxfId="675" priority="14" stopIfTrue="1">
      <formula>E21&lt;0</formula>
    </cfRule>
  </conditionalFormatting>
  <conditionalFormatting sqref="D21">
    <cfRule type="expression" dxfId="674" priority="13" stopIfTrue="1">
      <formula>E21&lt;0</formula>
    </cfRule>
  </conditionalFormatting>
  <conditionalFormatting sqref="D23:D24">
    <cfRule type="expression" dxfId="673" priority="8" stopIfTrue="1">
      <formula>E23&lt;0</formula>
    </cfRule>
  </conditionalFormatting>
  <conditionalFormatting sqref="E23:E24">
    <cfRule type="expression" dxfId="672" priority="9" stopIfTrue="1">
      <formula>G23&lt;0</formula>
    </cfRule>
  </conditionalFormatting>
  <conditionalFormatting sqref="E23:E24">
    <cfRule type="expression" dxfId="671" priority="10" stopIfTrue="1">
      <formula>I23="1"</formula>
    </cfRule>
    <cfRule type="expression" dxfId="670" priority="11" stopIfTrue="1">
      <formula>I23="3"</formula>
    </cfRule>
    <cfRule type="expression" dxfId="669" priority="12" stopIfTrue="1">
      <formula>E23&lt;0</formula>
    </cfRule>
  </conditionalFormatting>
  <conditionalFormatting sqref="G23:G24">
    <cfRule type="expression" dxfId="668" priority="7" stopIfTrue="1">
      <formula>E23&lt;0</formula>
    </cfRule>
  </conditionalFormatting>
  <conditionalFormatting sqref="G8">
    <cfRule type="expression" dxfId="667" priority="6" stopIfTrue="1">
      <formula>E8&lt;0</formula>
    </cfRule>
  </conditionalFormatting>
  <conditionalFormatting sqref="D8">
    <cfRule type="expression" dxfId="666" priority="1" stopIfTrue="1">
      <formula>E8&lt;0</formula>
    </cfRule>
  </conditionalFormatting>
  <conditionalFormatting sqref="E8">
    <cfRule type="expression" dxfId="665" priority="2" stopIfTrue="1">
      <formula>G8&lt;0</formula>
    </cfRule>
  </conditionalFormatting>
  <conditionalFormatting sqref="E8">
    <cfRule type="expression" dxfId="664" priority="3" stopIfTrue="1">
      <formula>I8="1"</formula>
    </cfRule>
    <cfRule type="expression" dxfId="663" priority="4" stopIfTrue="1">
      <formula>I8="3"</formula>
    </cfRule>
    <cfRule type="expression" dxfId="662" priority="5" stopIfTrue="1">
      <formula>E8&lt;0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zoomScale="85" zoomScaleNormal="85" workbookViewId="0">
      <selection activeCell="F4" sqref="F4:F36"/>
    </sheetView>
  </sheetViews>
  <sheetFormatPr defaultRowHeight="15" x14ac:dyDescent="0.25"/>
  <cols>
    <col min="1" max="1" width="7.5703125" bestFit="1" customWidth="1"/>
    <col min="2" max="2" width="16" bestFit="1" customWidth="1"/>
    <col min="3" max="3" width="167.85546875" customWidth="1"/>
    <col min="4" max="4" width="6.7109375" bestFit="1" customWidth="1"/>
    <col min="5" max="5" width="12.5703125" style="61" customWidth="1"/>
    <col min="6" max="6" width="15.7109375" style="15" customWidth="1"/>
    <col min="7" max="7" width="18.28515625" style="15" bestFit="1" customWidth="1"/>
    <col min="8" max="8" width="3.7109375" customWidth="1"/>
  </cols>
  <sheetData>
    <row r="1" spans="1:15" ht="15.75" thickTop="1" x14ac:dyDescent="0.25">
      <c r="A1" s="103" t="s">
        <v>0</v>
      </c>
      <c r="B1" s="101" t="s">
        <v>1</v>
      </c>
      <c r="C1" s="99" t="s">
        <v>2</v>
      </c>
      <c r="D1" s="99" t="s">
        <v>8</v>
      </c>
      <c r="E1" s="105" t="s">
        <v>3</v>
      </c>
      <c r="F1" s="16" t="s">
        <v>7</v>
      </c>
      <c r="G1" s="17"/>
    </row>
    <row r="2" spans="1:15" x14ac:dyDescent="0.25">
      <c r="A2" s="104"/>
      <c r="B2" s="102"/>
      <c r="C2" s="100"/>
      <c r="D2" s="100"/>
      <c r="E2" s="106"/>
      <c r="F2" s="18" t="s">
        <v>4</v>
      </c>
      <c r="G2" s="18" t="s">
        <v>6</v>
      </c>
    </row>
    <row r="3" spans="1:15" x14ac:dyDescent="0.25">
      <c r="A3" s="7"/>
      <c r="B3" s="7"/>
      <c r="C3" s="7" t="s">
        <v>279</v>
      </c>
      <c r="D3" s="7"/>
      <c r="E3" s="48"/>
      <c r="F3" s="19"/>
      <c r="G3" s="19"/>
    </row>
    <row r="4" spans="1:15" ht="405" x14ac:dyDescent="0.25">
      <c r="A4" s="8">
        <v>1</v>
      </c>
      <c r="B4" s="34" t="s">
        <v>212</v>
      </c>
      <c r="C4" s="49" t="s">
        <v>213</v>
      </c>
      <c r="D4" s="50" t="s">
        <v>9</v>
      </c>
      <c r="E4" s="51">
        <v>32</v>
      </c>
      <c r="F4" s="52"/>
      <c r="G4" s="53">
        <f>E4*F4</f>
        <v>0</v>
      </c>
      <c r="I4" s="9"/>
      <c r="J4" s="10"/>
      <c r="K4" s="10"/>
      <c r="L4" s="11"/>
      <c r="M4" s="12"/>
      <c r="N4" s="13"/>
      <c r="O4" s="14"/>
    </row>
    <row r="5" spans="1:15" ht="405" x14ac:dyDescent="0.25">
      <c r="A5" s="2">
        <f>A4+1</f>
        <v>2</v>
      </c>
      <c r="B5" s="34" t="s">
        <v>214</v>
      </c>
      <c r="C5" s="49" t="s">
        <v>215</v>
      </c>
      <c r="D5" s="50" t="s">
        <v>9</v>
      </c>
      <c r="E5" s="51">
        <v>2</v>
      </c>
      <c r="F5" s="52"/>
      <c r="G5" s="53">
        <f>E5*F5</f>
        <v>0</v>
      </c>
      <c r="I5" s="9"/>
      <c r="J5" s="10"/>
      <c r="K5" s="10"/>
      <c r="L5" s="11"/>
      <c r="M5" s="12"/>
      <c r="N5" s="13"/>
      <c r="O5" s="14"/>
    </row>
    <row r="6" spans="1:15" ht="75" x14ac:dyDescent="0.25">
      <c r="A6" s="2">
        <f>1+A4</f>
        <v>2</v>
      </c>
      <c r="B6" s="34" t="s">
        <v>216</v>
      </c>
      <c r="C6" s="49" t="s">
        <v>217</v>
      </c>
      <c r="D6" s="50" t="s">
        <v>9</v>
      </c>
      <c r="E6" s="51">
        <v>1</v>
      </c>
      <c r="F6" s="52"/>
      <c r="G6" s="53">
        <f t="shared" ref="G6:G24" si="0">E6*F6</f>
        <v>0</v>
      </c>
      <c r="I6" s="9"/>
      <c r="J6" s="10"/>
      <c r="K6" s="10"/>
      <c r="L6" s="11"/>
      <c r="M6" s="12"/>
      <c r="N6" s="13"/>
      <c r="O6" s="14"/>
    </row>
    <row r="7" spans="1:15" ht="45" x14ac:dyDescent="0.25">
      <c r="A7" s="2">
        <f>1+A5</f>
        <v>3</v>
      </c>
      <c r="B7" s="34" t="s">
        <v>218</v>
      </c>
      <c r="C7" s="49" t="s">
        <v>219</v>
      </c>
      <c r="D7" s="50" t="s">
        <v>9</v>
      </c>
      <c r="E7" s="51">
        <v>34</v>
      </c>
      <c r="F7" s="52"/>
      <c r="G7" s="53">
        <f t="shared" si="0"/>
        <v>0</v>
      </c>
      <c r="I7" s="9"/>
      <c r="J7" s="10"/>
      <c r="K7" s="54"/>
      <c r="L7" s="11"/>
      <c r="M7" s="12"/>
      <c r="N7" s="13"/>
      <c r="O7" s="14"/>
    </row>
    <row r="8" spans="1:15" ht="105" x14ac:dyDescent="0.25">
      <c r="A8" s="2">
        <f>A7+1</f>
        <v>4</v>
      </c>
      <c r="B8" s="34" t="s">
        <v>220</v>
      </c>
      <c r="C8" s="55" t="s">
        <v>221</v>
      </c>
      <c r="D8" s="50" t="s">
        <v>11</v>
      </c>
      <c r="E8" s="51">
        <v>400</v>
      </c>
      <c r="F8" s="52"/>
      <c r="G8" s="53">
        <f t="shared" si="0"/>
        <v>0</v>
      </c>
    </row>
    <row r="9" spans="1:15" ht="105" x14ac:dyDescent="0.25">
      <c r="A9" s="2">
        <f t="shared" ref="A9:A36" si="1">A8+1</f>
        <v>5</v>
      </c>
      <c r="B9" s="34" t="s">
        <v>222</v>
      </c>
      <c r="C9" s="55" t="s">
        <v>223</v>
      </c>
      <c r="D9" s="50" t="s">
        <v>11</v>
      </c>
      <c r="E9" s="51">
        <v>320</v>
      </c>
      <c r="F9" s="52"/>
      <c r="G9" s="53">
        <f t="shared" si="0"/>
        <v>0</v>
      </c>
      <c r="I9" s="56"/>
    </row>
    <row r="10" spans="1:15" ht="105" x14ac:dyDescent="0.25">
      <c r="A10" s="2">
        <f t="shared" si="1"/>
        <v>6</v>
      </c>
      <c r="B10" s="34" t="s">
        <v>224</v>
      </c>
      <c r="C10" s="55" t="s">
        <v>225</v>
      </c>
      <c r="D10" s="50" t="s">
        <v>11</v>
      </c>
      <c r="E10" s="51">
        <v>130</v>
      </c>
      <c r="F10" s="52"/>
      <c r="G10" s="53">
        <f t="shared" si="0"/>
        <v>0</v>
      </c>
    </row>
    <row r="11" spans="1:15" ht="105" x14ac:dyDescent="0.25">
      <c r="A11" s="2">
        <f t="shared" si="1"/>
        <v>7</v>
      </c>
      <c r="B11" s="34" t="s">
        <v>226</v>
      </c>
      <c r="C11" s="55" t="s">
        <v>227</v>
      </c>
      <c r="D11" s="50" t="s">
        <v>11</v>
      </c>
      <c r="E11" s="51">
        <v>50</v>
      </c>
      <c r="F11" s="52"/>
      <c r="G11" s="53">
        <f t="shared" si="0"/>
        <v>0</v>
      </c>
    </row>
    <row r="12" spans="1:15" ht="105" x14ac:dyDescent="0.25">
      <c r="A12" s="2">
        <f t="shared" si="1"/>
        <v>8</v>
      </c>
      <c r="B12" s="34" t="s">
        <v>228</v>
      </c>
      <c r="C12" s="55" t="s">
        <v>229</v>
      </c>
      <c r="D12" s="50" t="s">
        <v>11</v>
      </c>
      <c r="E12" s="51">
        <v>30</v>
      </c>
      <c r="F12" s="52"/>
      <c r="G12" s="53">
        <f t="shared" si="0"/>
        <v>0</v>
      </c>
    </row>
    <row r="13" spans="1:15" ht="105" x14ac:dyDescent="0.25">
      <c r="A13" s="2">
        <f t="shared" si="1"/>
        <v>9</v>
      </c>
      <c r="B13" s="34" t="s">
        <v>230</v>
      </c>
      <c r="C13" s="55" t="s">
        <v>231</v>
      </c>
      <c r="D13" s="50" t="s">
        <v>11</v>
      </c>
      <c r="E13" s="51">
        <v>10</v>
      </c>
      <c r="F13" s="52"/>
      <c r="G13" s="53">
        <f t="shared" si="0"/>
        <v>0</v>
      </c>
      <c r="I13" s="57"/>
    </row>
    <row r="14" spans="1:15" ht="75" x14ac:dyDescent="0.25">
      <c r="A14" s="2">
        <f t="shared" si="1"/>
        <v>10</v>
      </c>
      <c r="B14" s="34" t="s">
        <v>232</v>
      </c>
      <c r="C14" s="31" t="s">
        <v>233</v>
      </c>
      <c r="D14" s="50" t="s">
        <v>11</v>
      </c>
      <c r="E14" s="50">
        <v>20</v>
      </c>
      <c r="F14" s="58"/>
      <c r="G14" s="53">
        <f t="shared" si="0"/>
        <v>0</v>
      </c>
    </row>
    <row r="15" spans="1:15" ht="75" x14ac:dyDescent="0.25">
      <c r="A15" s="2">
        <f t="shared" si="1"/>
        <v>11</v>
      </c>
      <c r="B15" s="34" t="s">
        <v>234</v>
      </c>
      <c r="C15" s="31" t="s">
        <v>235</v>
      </c>
      <c r="D15" s="50" t="s">
        <v>11</v>
      </c>
      <c r="E15" s="51">
        <v>20</v>
      </c>
      <c r="F15" s="52"/>
      <c r="G15" s="53">
        <f t="shared" si="0"/>
        <v>0</v>
      </c>
    </row>
    <row r="16" spans="1:15" ht="75" x14ac:dyDescent="0.25">
      <c r="A16" s="2">
        <f t="shared" si="1"/>
        <v>12</v>
      </c>
      <c r="B16" s="34" t="s">
        <v>236</v>
      </c>
      <c r="C16" s="31" t="s">
        <v>237</v>
      </c>
      <c r="D16" s="50" t="s">
        <v>11</v>
      </c>
      <c r="E16" s="50">
        <f>120+40</f>
        <v>160</v>
      </c>
      <c r="F16" s="58"/>
      <c r="G16" s="53">
        <f t="shared" si="0"/>
        <v>0</v>
      </c>
    </row>
    <row r="17" spans="1:7" ht="75" x14ac:dyDescent="0.25">
      <c r="A17" s="2">
        <f t="shared" si="1"/>
        <v>13</v>
      </c>
      <c r="B17" s="34" t="s">
        <v>238</v>
      </c>
      <c r="C17" s="31" t="s">
        <v>239</v>
      </c>
      <c r="D17" s="50" t="s">
        <v>11</v>
      </c>
      <c r="E17" s="50">
        <f>60+30</f>
        <v>90</v>
      </c>
      <c r="F17" s="58"/>
      <c r="G17" s="53">
        <f t="shared" si="0"/>
        <v>0</v>
      </c>
    </row>
    <row r="18" spans="1:7" ht="75" x14ac:dyDescent="0.25">
      <c r="A18" s="2">
        <f t="shared" si="1"/>
        <v>14</v>
      </c>
      <c r="B18" s="34" t="s">
        <v>240</v>
      </c>
      <c r="C18" s="31" t="s">
        <v>241</v>
      </c>
      <c r="D18" s="50" t="s">
        <v>11</v>
      </c>
      <c r="E18" s="50">
        <v>60</v>
      </c>
      <c r="F18" s="58"/>
      <c r="G18" s="53">
        <f>E18*F18</f>
        <v>0</v>
      </c>
    </row>
    <row r="19" spans="1:7" ht="105" x14ac:dyDescent="0.25">
      <c r="A19" s="2">
        <f t="shared" si="1"/>
        <v>15</v>
      </c>
      <c r="B19" s="34" t="s">
        <v>242</v>
      </c>
      <c r="C19" s="55" t="s">
        <v>243</v>
      </c>
      <c r="D19" s="50" t="s">
        <v>244</v>
      </c>
      <c r="E19" s="51">
        <v>110</v>
      </c>
      <c r="F19" s="52"/>
      <c r="G19" s="53">
        <f t="shared" si="0"/>
        <v>0</v>
      </c>
    </row>
    <row r="20" spans="1:7" ht="105" x14ac:dyDescent="0.25">
      <c r="A20" s="2">
        <f t="shared" si="1"/>
        <v>16</v>
      </c>
      <c r="B20" s="34" t="s">
        <v>245</v>
      </c>
      <c r="C20" s="55" t="s">
        <v>246</v>
      </c>
      <c r="D20" s="50" t="s">
        <v>244</v>
      </c>
      <c r="E20" s="51">
        <f>20+40</f>
        <v>60</v>
      </c>
      <c r="F20" s="52"/>
      <c r="G20" s="53">
        <f t="shared" si="0"/>
        <v>0</v>
      </c>
    </row>
    <row r="21" spans="1:7" ht="105" x14ac:dyDescent="0.25">
      <c r="A21" s="2">
        <f t="shared" si="1"/>
        <v>17</v>
      </c>
      <c r="B21" s="34" t="s">
        <v>247</v>
      </c>
      <c r="C21" s="55" t="s">
        <v>248</v>
      </c>
      <c r="D21" s="50" t="s">
        <v>244</v>
      </c>
      <c r="E21" s="51">
        <v>60</v>
      </c>
      <c r="F21" s="52"/>
      <c r="G21" s="53">
        <f t="shared" si="0"/>
        <v>0</v>
      </c>
    </row>
    <row r="22" spans="1:7" ht="105" x14ac:dyDescent="0.25">
      <c r="A22" s="2">
        <f t="shared" si="1"/>
        <v>18</v>
      </c>
      <c r="B22" s="34" t="s">
        <v>249</v>
      </c>
      <c r="C22" s="31" t="s">
        <v>250</v>
      </c>
      <c r="D22" s="50" t="s">
        <v>37</v>
      </c>
      <c r="E22" s="50">
        <v>5</v>
      </c>
      <c r="F22" s="58"/>
      <c r="G22" s="53">
        <f t="shared" si="0"/>
        <v>0</v>
      </c>
    </row>
    <row r="23" spans="1:7" ht="105" x14ac:dyDescent="0.25">
      <c r="A23" s="2">
        <f t="shared" si="1"/>
        <v>19</v>
      </c>
      <c r="B23" s="34" t="s">
        <v>251</v>
      </c>
      <c r="C23" s="31" t="s">
        <v>252</v>
      </c>
      <c r="D23" s="50" t="s">
        <v>37</v>
      </c>
      <c r="E23" s="50">
        <v>30</v>
      </c>
      <c r="F23" s="58"/>
      <c r="G23" s="53">
        <f t="shared" si="0"/>
        <v>0</v>
      </c>
    </row>
    <row r="24" spans="1:7" ht="105" x14ac:dyDescent="0.25">
      <c r="A24" s="2">
        <f t="shared" si="1"/>
        <v>20</v>
      </c>
      <c r="B24" s="34" t="s">
        <v>253</v>
      </c>
      <c r="C24" s="31" t="s">
        <v>254</v>
      </c>
      <c r="D24" s="50" t="s">
        <v>37</v>
      </c>
      <c r="E24" s="50">
        <v>20</v>
      </c>
      <c r="F24" s="58"/>
      <c r="G24" s="53">
        <f t="shared" si="0"/>
        <v>0</v>
      </c>
    </row>
    <row r="25" spans="1:7" ht="60" x14ac:dyDescent="0.25">
      <c r="A25" s="2">
        <f t="shared" si="1"/>
        <v>21</v>
      </c>
      <c r="B25" s="34" t="s">
        <v>255</v>
      </c>
      <c r="C25" s="31" t="s">
        <v>256</v>
      </c>
      <c r="D25" s="50" t="s">
        <v>37</v>
      </c>
      <c r="E25" s="51">
        <v>55</v>
      </c>
      <c r="F25" s="52"/>
      <c r="G25" s="53">
        <f>E25*F25</f>
        <v>0</v>
      </c>
    </row>
    <row r="26" spans="1:7" ht="60" x14ac:dyDescent="0.25">
      <c r="A26" s="2">
        <f t="shared" si="1"/>
        <v>22</v>
      </c>
      <c r="B26" s="34" t="s">
        <v>257</v>
      </c>
      <c r="C26" s="55" t="s">
        <v>258</v>
      </c>
      <c r="D26" s="50" t="s">
        <v>11</v>
      </c>
      <c r="E26" s="51">
        <v>130</v>
      </c>
      <c r="F26" s="52"/>
      <c r="G26" s="53">
        <f>E26*F26</f>
        <v>0</v>
      </c>
    </row>
    <row r="27" spans="1:7" ht="60" x14ac:dyDescent="0.25">
      <c r="A27" s="2">
        <f t="shared" si="1"/>
        <v>23</v>
      </c>
      <c r="B27" s="34" t="s">
        <v>259</v>
      </c>
      <c r="C27" s="55" t="s">
        <v>260</v>
      </c>
      <c r="D27" s="50" t="s">
        <v>11</v>
      </c>
      <c r="E27" s="51">
        <v>100</v>
      </c>
      <c r="F27" s="52"/>
      <c r="G27" s="53">
        <f>E27*F27</f>
        <v>0</v>
      </c>
    </row>
    <row r="28" spans="1:7" s="33" customFormat="1" ht="75" x14ac:dyDescent="0.25">
      <c r="A28" s="2">
        <f t="shared" si="1"/>
        <v>24</v>
      </c>
      <c r="B28" s="34" t="s">
        <v>261</v>
      </c>
      <c r="C28" s="31" t="s">
        <v>262</v>
      </c>
      <c r="D28" s="50" t="s">
        <v>9</v>
      </c>
      <c r="E28" s="51">
        <v>74</v>
      </c>
      <c r="F28" s="52"/>
      <c r="G28" s="53">
        <f t="shared" ref="G28:G36" si="2">E28*F28</f>
        <v>0</v>
      </c>
    </row>
    <row r="29" spans="1:7" ht="75" x14ac:dyDescent="0.25">
      <c r="A29" s="2">
        <f t="shared" si="1"/>
        <v>25</v>
      </c>
      <c r="B29" s="34" t="s">
        <v>263</v>
      </c>
      <c r="C29" s="55" t="s">
        <v>264</v>
      </c>
      <c r="D29" s="50" t="s">
        <v>9</v>
      </c>
      <c r="E29" s="51">
        <v>72</v>
      </c>
      <c r="F29" s="52"/>
      <c r="G29" s="53">
        <f t="shared" si="2"/>
        <v>0</v>
      </c>
    </row>
    <row r="30" spans="1:7" ht="75" x14ac:dyDescent="0.25">
      <c r="A30" s="2">
        <f t="shared" si="1"/>
        <v>26</v>
      </c>
      <c r="B30" s="34" t="s">
        <v>265</v>
      </c>
      <c r="C30" s="31" t="s">
        <v>266</v>
      </c>
      <c r="D30" s="50" t="s">
        <v>9</v>
      </c>
      <c r="E30" s="50">
        <v>4</v>
      </c>
      <c r="F30" s="58"/>
      <c r="G30" s="53">
        <f t="shared" si="2"/>
        <v>0</v>
      </c>
    </row>
    <row r="31" spans="1:7" ht="75" x14ac:dyDescent="0.25">
      <c r="A31" s="2">
        <f t="shared" si="1"/>
        <v>27</v>
      </c>
      <c r="B31" s="34" t="s">
        <v>267</v>
      </c>
      <c r="C31" s="31" t="s">
        <v>268</v>
      </c>
      <c r="D31" s="50" t="s">
        <v>9</v>
      </c>
      <c r="E31" s="50">
        <v>2</v>
      </c>
      <c r="F31" s="58"/>
      <c r="G31" s="53">
        <f t="shared" si="2"/>
        <v>0</v>
      </c>
    </row>
    <row r="32" spans="1:7" ht="75" x14ac:dyDescent="0.25">
      <c r="A32" s="2">
        <f t="shared" si="1"/>
        <v>28</v>
      </c>
      <c r="B32" s="34" t="s">
        <v>269</v>
      </c>
      <c r="C32" s="31" t="s">
        <v>270</v>
      </c>
      <c r="D32" s="50" t="s">
        <v>9</v>
      </c>
      <c r="E32" s="50">
        <v>2</v>
      </c>
      <c r="F32" s="58"/>
      <c r="G32" s="53">
        <f t="shared" si="2"/>
        <v>0</v>
      </c>
    </row>
    <row r="33" spans="1:7" ht="75" x14ac:dyDescent="0.25">
      <c r="A33" s="2">
        <f t="shared" si="1"/>
        <v>29</v>
      </c>
      <c r="B33" s="34" t="s">
        <v>271</v>
      </c>
      <c r="C33" s="31" t="s">
        <v>272</v>
      </c>
      <c r="D33" s="50" t="s">
        <v>9</v>
      </c>
      <c r="E33" s="50">
        <v>2</v>
      </c>
      <c r="F33" s="58"/>
      <c r="G33" s="53">
        <f t="shared" si="2"/>
        <v>0</v>
      </c>
    </row>
    <row r="34" spans="1:7" ht="60" x14ac:dyDescent="0.25">
      <c r="A34" s="2">
        <f t="shared" si="1"/>
        <v>30</v>
      </c>
      <c r="B34" s="34" t="s">
        <v>273</v>
      </c>
      <c r="C34" s="31" t="s">
        <v>274</v>
      </c>
      <c r="D34" s="50" t="s">
        <v>9</v>
      </c>
      <c r="E34" s="50">
        <v>4</v>
      </c>
      <c r="F34" s="58"/>
      <c r="G34" s="53">
        <f t="shared" si="2"/>
        <v>0</v>
      </c>
    </row>
    <row r="35" spans="1:7" ht="60" x14ac:dyDescent="0.25">
      <c r="A35" s="2">
        <f t="shared" si="1"/>
        <v>31</v>
      </c>
      <c r="B35" s="34" t="s">
        <v>275</v>
      </c>
      <c r="C35" s="31" t="s">
        <v>276</v>
      </c>
      <c r="D35" s="50" t="s">
        <v>9</v>
      </c>
      <c r="E35" s="50">
        <v>2</v>
      </c>
      <c r="F35" s="58"/>
      <c r="G35" s="53">
        <f t="shared" si="2"/>
        <v>0</v>
      </c>
    </row>
    <row r="36" spans="1:7" ht="60" x14ac:dyDescent="0.25">
      <c r="A36" s="2">
        <f t="shared" si="1"/>
        <v>32</v>
      </c>
      <c r="B36" s="34" t="s">
        <v>277</v>
      </c>
      <c r="C36" s="31" t="s">
        <v>278</v>
      </c>
      <c r="D36" s="50" t="s">
        <v>9</v>
      </c>
      <c r="E36" s="50">
        <v>2</v>
      </c>
      <c r="F36" s="58"/>
      <c r="G36" s="53">
        <f t="shared" si="2"/>
        <v>0</v>
      </c>
    </row>
    <row r="37" spans="1:7" x14ac:dyDescent="0.25">
      <c r="A37" s="2"/>
      <c r="B37" s="1"/>
      <c r="C37" s="35"/>
      <c r="D37" s="6"/>
      <c r="E37" s="59"/>
      <c r="F37" s="36"/>
      <c r="G37" s="23"/>
    </row>
    <row r="38" spans="1:7" x14ac:dyDescent="0.25">
      <c r="A38" s="26"/>
      <c r="B38" s="27"/>
      <c r="C38" s="28"/>
      <c r="D38" s="27"/>
      <c r="E38" s="60"/>
      <c r="F38" s="29" t="s">
        <v>5</v>
      </c>
      <c r="G38" s="30">
        <f>SUM(G4:G37)</f>
        <v>0</v>
      </c>
    </row>
  </sheetData>
  <mergeCells count="5">
    <mergeCell ref="A1:A2"/>
    <mergeCell ref="B1:B2"/>
    <mergeCell ref="C1:C2"/>
    <mergeCell ref="D1:D2"/>
    <mergeCell ref="E1:E2"/>
  </mergeCells>
  <conditionalFormatting sqref="C1">
    <cfRule type="expression" dxfId="661" priority="211" stopIfTrue="1">
      <formula>XEQ1="1"</formula>
    </cfRule>
    <cfRule type="expression" dxfId="660" priority="212" stopIfTrue="1">
      <formula>XEQ1="2"</formula>
    </cfRule>
    <cfRule type="expression" dxfId="659" priority="213" stopIfTrue="1">
      <formula>XER1="3"</formula>
    </cfRule>
  </conditionalFormatting>
  <conditionalFormatting sqref="F1">
    <cfRule type="expression" dxfId="658" priority="214" stopIfTrue="1">
      <formula>XEW1="3"</formula>
    </cfRule>
  </conditionalFormatting>
  <conditionalFormatting sqref="D4 D29 D31:D36 D16:D18 D13:D14 D20 D22:D24">
    <cfRule type="expression" dxfId="657" priority="215" stopIfTrue="1">
      <formula>E4&lt;0</formula>
    </cfRule>
  </conditionalFormatting>
  <conditionalFormatting sqref="E4 E29 E13:E14 E16:E20 E22:E25 E31:E37">
    <cfRule type="expression" dxfId="656" priority="216" stopIfTrue="1">
      <formula>G4&lt;0</formula>
    </cfRule>
  </conditionalFormatting>
  <conditionalFormatting sqref="G2">
    <cfRule type="expression" dxfId="655" priority="208" stopIfTrue="1">
      <formula>#REF!="1"</formula>
    </cfRule>
    <cfRule type="expression" dxfId="654" priority="209" stopIfTrue="1">
      <formula>#REF!="3"</formula>
    </cfRule>
    <cfRule type="expression" dxfId="653" priority="210" stopIfTrue="1">
      <formula>_OIP1="3"</formula>
    </cfRule>
  </conditionalFormatting>
  <conditionalFormatting sqref="E1">
    <cfRule type="expression" dxfId="652" priority="207" stopIfTrue="1">
      <formula>XEV1="3"</formula>
    </cfRule>
  </conditionalFormatting>
  <conditionalFormatting sqref="G1">
    <cfRule type="expression" dxfId="651" priority="217" stopIfTrue="1">
      <formula>#REF!="3"</formula>
    </cfRule>
  </conditionalFormatting>
  <conditionalFormatting sqref="G13:G20 G22:G25 G29:G37">
    <cfRule type="expression" dxfId="650" priority="206" stopIfTrue="1">
      <formula>E13&lt;0</formula>
    </cfRule>
  </conditionalFormatting>
  <conditionalFormatting sqref="D1">
    <cfRule type="expression" dxfId="649" priority="203" stopIfTrue="1">
      <formula>XER1="1"</formula>
    </cfRule>
    <cfRule type="expression" dxfId="648" priority="204" stopIfTrue="1">
      <formula>XER1="2"</formula>
    </cfRule>
    <cfRule type="expression" dxfId="647" priority="205" stopIfTrue="1">
      <formula>XES1="3"</formula>
    </cfRule>
  </conditionalFormatting>
  <conditionalFormatting sqref="L4">
    <cfRule type="expression" dxfId="646" priority="200" stopIfTrue="1">
      <formula>M4&lt;0</formula>
    </cfRule>
  </conditionalFormatting>
  <conditionalFormatting sqref="M4">
    <cfRule type="expression" dxfId="645" priority="201" stopIfTrue="1">
      <formula>O4&lt;0</formula>
    </cfRule>
  </conditionalFormatting>
  <conditionalFormatting sqref="O4">
    <cfRule type="expression" dxfId="644" priority="202" stopIfTrue="1">
      <formula>M4&lt;0</formula>
    </cfRule>
  </conditionalFormatting>
  <conditionalFormatting sqref="G4">
    <cfRule type="expression" dxfId="643" priority="199" stopIfTrue="1">
      <formula>E4&lt;0</formula>
    </cfRule>
  </conditionalFormatting>
  <conditionalFormatting sqref="E4 E14 E16:E18 E25">
    <cfRule type="expression" dxfId="642" priority="218" stopIfTrue="1">
      <formula>#REF!="1"</formula>
    </cfRule>
    <cfRule type="expression" dxfId="641" priority="219" stopIfTrue="1">
      <formula>#REF!="3"</formula>
    </cfRule>
    <cfRule type="expression" dxfId="640" priority="220" stopIfTrue="1">
      <formula>E4&lt;0</formula>
    </cfRule>
  </conditionalFormatting>
  <conditionalFormatting sqref="E25">
    <cfRule type="expression" dxfId="639" priority="196" stopIfTrue="1">
      <formula>#REF!="1"</formula>
    </cfRule>
    <cfRule type="expression" dxfId="638" priority="197" stopIfTrue="1">
      <formula>#REF!="3"</formula>
    </cfRule>
    <cfRule type="expression" dxfId="637" priority="198" stopIfTrue="1">
      <formula>E25&lt;0</formula>
    </cfRule>
  </conditionalFormatting>
  <conditionalFormatting sqref="D25">
    <cfRule type="expression" dxfId="636" priority="195" stopIfTrue="1">
      <formula>E25&lt;0</formula>
    </cfRule>
  </conditionalFormatting>
  <conditionalFormatting sqref="D5 D7">
    <cfRule type="expression" dxfId="635" priority="190" stopIfTrue="1">
      <formula>E5&lt;0</formula>
    </cfRule>
  </conditionalFormatting>
  <conditionalFormatting sqref="E5 E7">
    <cfRule type="expression" dxfId="634" priority="191" stopIfTrue="1">
      <formula>G5&lt;0</formula>
    </cfRule>
  </conditionalFormatting>
  <conditionalFormatting sqref="L5 L7">
    <cfRule type="expression" dxfId="633" priority="187" stopIfTrue="1">
      <formula>M5&lt;0</formula>
    </cfRule>
  </conditionalFormatting>
  <conditionalFormatting sqref="M5 M7">
    <cfRule type="expression" dxfId="632" priority="188" stopIfTrue="1">
      <formula>O5&lt;0</formula>
    </cfRule>
  </conditionalFormatting>
  <conditionalFormatting sqref="O5 O7">
    <cfRule type="expression" dxfId="631" priority="189" stopIfTrue="1">
      <formula>M5&lt;0</formula>
    </cfRule>
  </conditionalFormatting>
  <conditionalFormatting sqref="G5">
    <cfRule type="expression" dxfId="630" priority="186" stopIfTrue="1">
      <formula>E5&lt;0</formula>
    </cfRule>
  </conditionalFormatting>
  <conditionalFormatting sqref="E5 E7">
    <cfRule type="expression" dxfId="629" priority="192" stopIfTrue="1">
      <formula>#REF!="1"</formula>
    </cfRule>
    <cfRule type="expression" dxfId="628" priority="193" stopIfTrue="1">
      <formula>#REF!="3"</formula>
    </cfRule>
    <cfRule type="expression" dxfId="627" priority="194" stopIfTrue="1">
      <formula>E5&lt;0</formula>
    </cfRule>
  </conditionalFormatting>
  <conditionalFormatting sqref="G8 G10:G12 G27">
    <cfRule type="expression" dxfId="626" priority="185" stopIfTrue="1">
      <formula>E8&lt;0</formula>
    </cfRule>
  </conditionalFormatting>
  <conditionalFormatting sqref="D27">
    <cfRule type="expression" dxfId="625" priority="184" stopIfTrue="1">
      <formula>E27&lt;0</formula>
    </cfRule>
  </conditionalFormatting>
  <conditionalFormatting sqref="E8:E12">
    <cfRule type="expression" dxfId="624" priority="180" stopIfTrue="1">
      <formula>G8&lt;0</formula>
    </cfRule>
  </conditionalFormatting>
  <conditionalFormatting sqref="E8:E13 E29 E31:E36 E19:E20 E22:E24">
    <cfRule type="expression" dxfId="623" priority="181" stopIfTrue="1">
      <formula>I8="1"</formula>
    </cfRule>
    <cfRule type="expression" dxfId="622" priority="182" stopIfTrue="1">
      <formula>I8="3"</formula>
    </cfRule>
    <cfRule type="expression" dxfId="621" priority="183" stopIfTrue="1">
      <formula>E8&lt;0</formula>
    </cfRule>
  </conditionalFormatting>
  <conditionalFormatting sqref="D12">
    <cfRule type="expression" dxfId="620" priority="119" stopIfTrue="1">
      <formula>E12&lt;0</formula>
    </cfRule>
  </conditionalFormatting>
  <conditionalFormatting sqref="D9">
    <cfRule type="expression" dxfId="619" priority="109" stopIfTrue="1">
      <formula>E9&lt;0</formula>
    </cfRule>
  </conditionalFormatting>
  <conditionalFormatting sqref="D8">
    <cfRule type="expression" dxfId="618" priority="114" stopIfTrue="1">
      <formula>E8&lt;0</formula>
    </cfRule>
  </conditionalFormatting>
  <conditionalFormatting sqref="D11">
    <cfRule type="expression" dxfId="617" priority="104" stopIfTrue="1">
      <formula>E11&lt;0</formula>
    </cfRule>
  </conditionalFormatting>
  <conditionalFormatting sqref="E12">
    <cfRule type="expression" dxfId="616" priority="85" stopIfTrue="1">
      <formula>G12&lt;0</formula>
    </cfRule>
  </conditionalFormatting>
  <conditionalFormatting sqref="D12">
    <cfRule type="expression" dxfId="615" priority="84" stopIfTrue="1">
      <formula>E12&lt;0</formula>
    </cfRule>
  </conditionalFormatting>
  <conditionalFormatting sqref="D10">
    <cfRule type="expression" dxfId="614" priority="89" stopIfTrue="1">
      <formula>E10&lt;0</formula>
    </cfRule>
  </conditionalFormatting>
  <conditionalFormatting sqref="D9">
    <cfRule type="expression" dxfId="613" priority="94" stopIfTrue="1">
      <formula>E9&lt;0</formula>
    </cfRule>
  </conditionalFormatting>
  <conditionalFormatting sqref="D8">
    <cfRule type="expression" dxfId="612" priority="79" stopIfTrue="1">
      <formula>E8&lt;0</formula>
    </cfRule>
  </conditionalFormatting>
  <conditionalFormatting sqref="E8">
    <cfRule type="expression" dxfId="611" priority="80" stopIfTrue="1">
      <formula>G8&lt;0</formula>
    </cfRule>
  </conditionalFormatting>
  <conditionalFormatting sqref="D10">
    <cfRule type="expression" dxfId="610" priority="69" stopIfTrue="1">
      <formula>E10&lt;0</formula>
    </cfRule>
  </conditionalFormatting>
  <conditionalFormatting sqref="D9">
    <cfRule type="expression" dxfId="609" priority="74" stopIfTrue="1">
      <formula>E9&lt;0</formula>
    </cfRule>
  </conditionalFormatting>
  <conditionalFormatting sqref="E9">
    <cfRule type="expression" dxfId="608" priority="75" stopIfTrue="1">
      <formula>G9&lt;0</formula>
    </cfRule>
  </conditionalFormatting>
  <conditionalFormatting sqref="D9">
    <cfRule type="expression" dxfId="607" priority="59" stopIfTrue="1">
      <formula>E9&lt;0</formula>
    </cfRule>
  </conditionalFormatting>
  <conditionalFormatting sqref="D12">
    <cfRule type="expression" dxfId="606" priority="64" stopIfTrue="1">
      <formula>E12&lt;0</formula>
    </cfRule>
  </conditionalFormatting>
  <conditionalFormatting sqref="D10">
    <cfRule type="expression" dxfId="605" priority="54" stopIfTrue="1">
      <formula>E10&lt;0</formula>
    </cfRule>
  </conditionalFormatting>
  <conditionalFormatting sqref="D11">
    <cfRule type="expression" dxfId="604" priority="49" stopIfTrue="1">
      <formula>E11&lt;0</formula>
    </cfRule>
  </conditionalFormatting>
  <conditionalFormatting sqref="D8:D12">
    <cfRule type="expression" dxfId="603" priority="179" stopIfTrue="1">
      <formula>E8&lt;0</formula>
    </cfRule>
  </conditionalFormatting>
  <conditionalFormatting sqref="D8">
    <cfRule type="expression" dxfId="602" priority="174" stopIfTrue="1">
      <formula>E8&lt;0</formula>
    </cfRule>
  </conditionalFormatting>
  <conditionalFormatting sqref="E8">
    <cfRule type="expression" dxfId="601" priority="175" stopIfTrue="1">
      <formula>G8&lt;0</formula>
    </cfRule>
  </conditionalFormatting>
  <conditionalFormatting sqref="E8">
    <cfRule type="expression" dxfId="600" priority="176" stopIfTrue="1">
      <formula>I8="1"</formula>
    </cfRule>
    <cfRule type="expression" dxfId="599" priority="177" stopIfTrue="1">
      <formula>I8="3"</formula>
    </cfRule>
    <cfRule type="expression" dxfId="598" priority="178" stopIfTrue="1">
      <formula>E8&lt;0</formula>
    </cfRule>
  </conditionalFormatting>
  <conditionalFormatting sqref="D10">
    <cfRule type="expression" dxfId="597" priority="169" stopIfTrue="1">
      <formula>E10&lt;0</formula>
    </cfRule>
  </conditionalFormatting>
  <conditionalFormatting sqref="E10">
    <cfRule type="expression" dxfId="596" priority="170" stopIfTrue="1">
      <formula>G10&lt;0</formula>
    </cfRule>
  </conditionalFormatting>
  <conditionalFormatting sqref="E10">
    <cfRule type="expression" dxfId="595" priority="171" stopIfTrue="1">
      <formula>I10="1"</formula>
    </cfRule>
    <cfRule type="expression" dxfId="594" priority="172" stopIfTrue="1">
      <formula>I10="3"</formula>
    </cfRule>
    <cfRule type="expression" dxfId="593" priority="173" stopIfTrue="1">
      <formula>E10&lt;0</formula>
    </cfRule>
  </conditionalFormatting>
  <conditionalFormatting sqref="D8">
    <cfRule type="expression" dxfId="592" priority="164" stopIfTrue="1">
      <formula>E8&lt;0</formula>
    </cfRule>
  </conditionalFormatting>
  <conditionalFormatting sqref="E8">
    <cfRule type="expression" dxfId="591" priority="165" stopIfTrue="1">
      <formula>G8&lt;0</formula>
    </cfRule>
  </conditionalFormatting>
  <conditionalFormatting sqref="E8">
    <cfRule type="expression" dxfId="590" priority="166" stopIfTrue="1">
      <formula>I8="1"</formula>
    </cfRule>
    <cfRule type="expression" dxfId="589" priority="167" stopIfTrue="1">
      <formula>I8="3"</formula>
    </cfRule>
    <cfRule type="expression" dxfId="588" priority="168" stopIfTrue="1">
      <formula>E8&lt;0</formula>
    </cfRule>
  </conditionalFormatting>
  <conditionalFormatting sqref="D9">
    <cfRule type="expression" dxfId="587" priority="159" stopIfTrue="1">
      <formula>E9&lt;0</formula>
    </cfRule>
  </conditionalFormatting>
  <conditionalFormatting sqref="E9">
    <cfRule type="expression" dxfId="586" priority="160" stopIfTrue="1">
      <formula>G9&lt;0</formula>
    </cfRule>
  </conditionalFormatting>
  <conditionalFormatting sqref="E9">
    <cfRule type="expression" dxfId="585" priority="161" stopIfTrue="1">
      <formula>I9="1"</formula>
    </cfRule>
    <cfRule type="expression" dxfId="584" priority="162" stopIfTrue="1">
      <formula>I9="3"</formula>
    </cfRule>
    <cfRule type="expression" dxfId="583" priority="163" stopIfTrue="1">
      <formula>E9&lt;0</formula>
    </cfRule>
  </conditionalFormatting>
  <conditionalFormatting sqref="D11">
    <cfRule type="expression" dxfId="582" priority="154" stopIfTrue="1">
      <formula>E11&lt;0</formula>
    </cfRule>
  </conditionalFormatting>
  <conditionalFormatting sqref="E11">
    <cfRule type="expression" dxfId="581" priority="155" stopIfTrue="1">
      <formula>G11&lt;0</formula>
    </cfRule>
  </conditionalFormatting>
  <conditionalFormatting sqref="E11">
    <cfRule type="expression" dxfId="580" priority="156" stopIfTrue="1">
      <formula>I11="1"</formula>
    </cfRule>
    <cfRule type="expression" dxfId="579" priority="157" stopIfTrue="1">
      <formula>I11="3"</formula>
    </cfRule>
    <cfRule type="expression" dxfId="578" priority="158" stopIfTrue="1">
      <formula>E11&lt;0</formula>
    </cfRule>
  </conditionalFormatting>
  <conditionalFormatting sqref="D8">
    <cfRule type="expression" dxfId="577" priority="149" stopIfTrue="1">
      <formula>E8&lt;0</formula>
    </cfRule>
  </conditionalFormatting>
  <conditionalFormatting sqref="E8">
    <cfRule type="expression" dxfId="576" priority="150" stopIfTrue="1">
      <formula>G8&lt;0</formula>
    </cfRule>
  </conditionalFormatting>
  <conditionalFormatting sqref="E8">
    <cfRule type="expression" dxfId="575" priority="151" stopIfTrue="1">
      <formula>I8="1"</formula>
    </cfRule>
    <cfRule type="expression" dxfId="574" priority="152" stopIfTrue="1">
      <formula>I8="3"</formula>
    </cfRule>
    <cfRule type="expression" dxfId="573" priority="153" stopIfTrue="1">
      <formula>E8&lt;0</formula>
    </cfRule>
  </conditionalFormatting>
  <conditionalFormatting sqref="D9">
    <cfRule type="expression" dxfId="572" priority="144" stopIfTrue="1">
      <formula>E9&lt;0</formula>
    </cfRule>
  </conditionalFormatting>
  <conditionalFormatting sqref="E9">
    <cfRule type="expression" dxfId="571" priority="145" stopIfTrue="1">
      <formula>G9&lt;0</formula>
    </cfRule>
  </conditionalFormatting>
  <conditionalFormatting sqref="E9">
    <cfRule type="expression" dxfId="570" priority="146" stopIfTrue="1">
      <formula>I9="1"</formula>
    </cfRule>
    <cfRule type="expression" dxfId="569" priority="147" stopIfTrue="1">
      <formula>I9="3"</formula>
    </cfRule>
    <cfRule type="expression" dxfId="568" priority="148" stopIfTrue="1">
      <formula>E9&lt;0</formula>
    </cfRule>
  </conditionalFormatting>
  <conditionalFormatting sqref="D11">
    <cfRule type="expression" dxfId="567" priority="139" stopIfTrue="1">
      <formula>E11&lt;0</formula>
    </cfRule>
  </conditionalFormatting>
  <conditionalFormatting sqref="E11">
    <cfRule type="expression" dxfId="566" priority="140" stopIfTrue="1">
      <formula>G11&lt;0</formula>
    </cfRule>
  </conditionalFormatting>
  <conditionalFormatting sqref="E11">
    <cfRule type="expression" dxfId="565" priority="141" stopIfTrue="1">
      <formula>I11="1"</formula>
    </cfRule>
    <cfRule type="expression" dxfId="564" priority="142" stopIfTrue="1">
      <formula>I11="3"</formula>
    </cfRule>
    <cfRule type="expression" dxfId="563" priority="143" stopIfTrue="1">
      <formula>E11&lt;0</formula>
    </cfRule>
  </conditionalFormatting>
  <conditionalFormatting sqref="D8">
    <cfRule type="expression" dxfId="562" priority="134" stopIfTrue="1">
      <formula>E8&lt;0</formula>
    </cfRule>
  </conditionalFormatting>
  <conditionalFormatting sqref="E8">
    <cfRule type="expression" dxfId="561" priority="135" stopIfTrue="1">
      <formula>G8&lt;0</formula>
    </cfRule>
  </conditionalFormatting>
  <conditionalFormatting sqref="E8">
    <cfRule type="expression" dxfId="560" priority="136" stopIfTrue="1">
      <formula>I8="1"</formula>
    </cfRule>
    <cfRule type="expression" dxfId="559" priority="137" stopIfTrue="1">
      <formula>I8="3"</formula>
    </cfRule>
    <cfRule type="expression" dxfId="558" priority="138" stopIfTrue="1">
      <formula>E8&lt;0</formula>
    </cfRule>
  </conditionalFormatting>
  <conditionalFormatting sqref="D9">
    <cfRule type="expression" dxfId="557" priority="129" stopIfTrue="1">
      <formula>E9&lt;0</formula>
    </cfRule>
  </conditionalFormatting>
  <conditionalFormatting sqref="E9">
    <cfRule type="expression" dxfId="556" priority="130" stopIfTrue="1">
      <formula>G9&lt;0</formula>
    </cfRule>
  </conditionalFormatting>
  <conditionalFormatting sqref="E9">
    <cfRule type="expression" dxfId="555" priority="131" stopIfTrue="1">
      <formula>I9="1"</formula>
    </cfRule>
    <cfRule type="expression" dxfId="554" priority="132" stopIfTrue="1">
      <formula>I9="3"</formula>
    </cfRule>
    <cfRule type="expression" dxfId="553" priority="133" stopIfTrue="1">
      <formula>E9&lt;0</formula>
    </cfRule>
  </conditionalFormatting>
  <conditionalFormatting sqref="D10">
    <cfRule type="expression" dxfId="552" priority="124" stopIfTrue="1">
      <formula>E10&lt;0</formula>
    </cfRule>
  </conditionalFormatting>
  <conditionalFormatting sqref="E10">
    <cfRule type="expression" dxfId="551" priority="125" stopIfTrue="1">
      <formula>G10&lt;0</formula>
    </cfRule>
  </conditionalFormatting>
  <conditionalFormatting sqref="E10">
    <cfRule type="expression" dxfId="550" priority="126" stopIfTrue="1">
      <formula>I10="1"</formula>
    </cfRule>
    <cfRule type="expression" dxfId="549" priority="127" stopIfTrue="1">
      <formula>I10="3"</formula>
    </cfRule>
    <cfRule type="expression" dxfId="548" priority="128" stopIfTrue="1">
      <formula>E10&lt;0</formula>
    </cfRule>
  </conditionalFormatting>
  <conditionalFormatting sqref="E12">
    <cfRule type="expression" dxfId="547" priority="120" stopIfTrue="1">
      <formula>G12&lt;0</formula>
    </cfRule>
  </conditionalFormatting>
  <conditionalFormatting sqref="E12">
    <cfRule type="expression" dxfId="546" priority="121" stopIfTrue="1">
      <formula>I12="1"</formula>
    </cfRule>
    <cfRule type="expression" dxfId="545" priority="122" stopIfTrue="1">
      <formula>I12="3"</formula>
    </cfRule>
    <cfRule type="expression" dxfId="544" priority="123" stopIfTrue="1">
      <formula>E12&lt;0</formula>
    </cfRule>
  </conditionalFormatting>
  <conditionalFormatting sqref="E8">
    <cfRule type="expression" dxfId="543" priority="115" stopIfTrue="1">
      <formula>G8&lt;0</formula>
    </cfRule>
  </conditionalFormatting>
  <conditionalFormatting sqref="E8">
    <cfRule type="expression" dxfId="542" priority="116" stopIfTrue="1">
      <formula>I8="1"</formula>
    </cfRule>
    <cfRule type="expression" dxfId="541" priority="117" stopIfTrue="1">
      <formula>I8="3"</formula>
    </cfRule>
    <cfRule type="expression" dxfId="540" priority="118" stopIfTrue="1">
      <formula>E8&lt;0</formula>
    </cfRule>
  </conditionalFormatting>
  <conditionalFormatting sqref="E9">
    <cfRule type="expression" dxfId="539" priority="110" stopIfTrue="1">
      <formula>G9&lt;0</formula>
    </cfRule>
  </conditionalFormatting>
  <conditionalFormatting sqref="E9">
    <cfRule type="expression" dxfId="538" priority="111" stopIfTrue="1">
      <formula>I9="1"</formula>
    </cfRule>
    <cfRule type="expression" dxfId="537" priority="112" stopIfTrue="1">
      <formula>I9="3"</formula>
    </cfRule>
    <cfRule type="expression" dxfId="536" priority="113" stopIfTrue="1">
      <formula>E9&lt;0</formula>
    </cfRule>
  </conditionalFormatting>
  <conditionalFormatting sqref="E11">
    <cfRule type="expression" dxfId="535" priority="105" stopIfTrue="1">
      <formula>G11&lt;0</formula>
    </cfRule>
  </conditionalFormatting>
  <conditionalFormatting sqref="E11">
    <cfRule type="expression" dxfId="534" priority="106" stopIfTrue="1">
      <formula>I11="1"</formula>
    </cfRule>
    <cfRule type="expression" dxfId="533" priority="107" stopIfTrue="1">
      <formula>I11="3"</formula>
    </cfRule>
    <cfRule type="expression" dxfId="532" priority="108" stopIfTrue="1">
      <formula>E11&lt;0</formula>
    </cfRule>
  </conditionalFormatting>
  <conditionalFormatting sqref="D8">
    <cfRule type="expression" dxfId="531" priority="99" stopIfTrue="1">
      <formula>E8&lt;0</formula>
    </cfRule>
  </conditionalFormatting>
  <conditionalFormatting sqref="E8">
    <cfRule type="expression" dxfId="530" priority="100" stopIfTrue="1">
      <formula>G8&lt;0</formula>
    </cfRule>
  </conditionalFormatting>
  <conditionalFormatting sqref="E8">
    <cfRule type="expression" dxfId="529" priority="101" stopIfTrue="1">
      <formula>I8="1"</formula>
    </cfRule>
    <cfRule type="expression" dxfId="528" priority="102" stopIfTrue="1">
      <formula>I8="3"</formula>
    </cfRule>
    <cfRule type="expression" dxfId="527" priority="103" stopIfTrue="1">
      <formula>E8&lt;0</formula>
    </cfRule>
  </conditionalFormatting>
  <conditionalFormatting sqref="E9">
    <cfRule type="expression" dxfId="526" priority="95" stopIfTrue="1">
      <formula>G9&lt;0</formula>
    </cfRule>
  </conditionalFormatting>
  <conditionalFormatting sqref="E9">
    <cfRule type="expression" dxfId="525" priority="96" stopIfTrue="1">
      <formula>I9="1"</formula>
    </cfRule>
    <cfRule type="expression" dxfId="524" priority="97" stopIfTrue="1">
      <formula>I9="3"</formula>
    </cfRule>
    <cfRule type="expression" dxfId="523" priority="98" stopIfTrue="1">
      <formula>E9&lt;0</formula>
    </cfRule>
  </conditionalFormatting>
  <conditionalFormatting sqref="E10">
    <cfRule type="expression" dxfId="522" priority="90" stopIfTrue="1">
      <formula>G10&lt;0</formula>
    </cfRule>
  </conditionalFormatting>
  <conditionalFormatting sqref="E10">
    <cfRule type="expression" dxfId="521" priority="91" stopIfTrue="1">
      <formula>I10="1"</formula>
    </cfRule>
    <cfRule type="expression" dxfId="520" priority="92" stopIfTrue="1">
      <formula>I10="3"</formula>
    </cfRule>
    <cfRule type="expression" dxfId="519" priority="93" stopIfTrue="1">
      <formula>E10&lt;0</formula>
    </cfRule>
  </conditionalFormatting>
  <conditionalFormatting sqref="E12">
    <cfRule type="expression" dxfId="518" priority="86" stopIfTrue="1">
      <formula>I12="1"</formula>
    </cfRule>
    <cfRule type="expression" dxfId="517" priority="87" stopIfTrue="1">
      <formula>I12="3"</formula>
    </cfRule>
    <cfRule type="expression" dxfId="516" priority="88" stopIfTrue="1">
      <formula>E12&lt;0</formula>
    </cfRule>
  </conditionalFormatting>
  <conditionalFormatting sqref="E8">
    <cfRule type="expression" dxfId="515" priority="81" stopIfTrue="1">
      <formula>I8="1"</formula>
    </cfRule>
    <cfRule type="expression" dxfId="514" priority="82" stopIfTrue="1">
      <formula>I8="3"</formula>
    </cfRule>
    <cfRule type="expression" dxfId="513" priority="83" stopIfTrue="1">
      <formula>E8&lt;0</formula>
    </cfRule>
  </conditionalFormatting>
  <conditionalFormatting sqref="E9">
    <cfRule type="expression" dxfId="512" priority="76" stopIfTrue="1">
      <formula>I9="1"</formula>
    </cfRule>
    <cfRule type="expression" dxfId="511" priority="77" stopIfTrue="1">
      <formula>I9="3"</formula>
    </cfRule>
    <cfRule type="expression" dxfId="510" priority="78" stopIfTrue="1">
      <formula>E9&lt;0</formula>
    </cfRule>
  </conditionalFormatting>
  <conditionalFormatting sqref="E10">
    <cfRule type="expression" dxfId="509" priority="70" stopIfTrue="1">
      <formula>G10&lt;0</formula>
    </cfRule>
  </conditionalFormatting>
  <conditionalFormatting sqref="E10">
    <cfRule type="expression" dxfId="508" priority="71" stopIfTrue="1">
      <formula>I10="1"</formula>
    </cfRule>
    <cfRule type="expression" dxfId="507" priority="72" stopIfTrue="1">
      <formula>I10="3"</formula>
    </cfRule>
    <cfRule type="expression" dxfId="506" priority="73" stopIfTrue="1">
      <formula>E10&lt;0</formula>
    </cfRule>
  </conditionalFormatting>
  <conditionalFormatting sqref="E12">
    <cfRule type="expression" dxfId="505" priority="65" stopIfTrue="1">
      <formula>G12&lt;0</formula>
    </cfRule>
  </conditionalFormatting>
  <conditionalFormatting sqref="E12">
    <cfRule type="expression" dxfId="504" priority="66" stopIfTrue="1">
      <formula>I12="1"</formula>
    </cfRule>
    <cfRule type="expression" dxfId="503" priority="67" stopIfTrue="1">
      <formula>I12="3"</formula>
    </cfRule>
    <cfRule type="expression" dxfId="502" priority="68" stopIfTrue="1">
      <formula>E12&lt;0</formula>
    </cfRule>
  </conditionalFormatting>
  <conditionalFormatting sqref="E9">
    <cfRule type="expression" dxfId="501" priority="60" stopIfTrue="1">
      <formula>G9&lt;0</formula>
    </cfRule>
  </conditionalFormatting>
  <conditionalFormatting sqref="E9">
    <cfRule type="expression" dxfId="500" priority="61" stopIfTrue="1">
      <formula>I9="1"</formula>
    </cfRule>
    <cfRule type="expression" dxfId="499" priority="62" stopIfTrue="1">
      <formula>I9="3"</formula>
    </cfRule>
    <cfRule type="expression" dxfId="498" priority="63" stopIfTrue="1">
      <formula>E9&lt;0</formula>
    </cfRule>
  </conditionalFormatting>
  <conditionalFormatting sqref="E10">
    <cfRule type="expression" dxfId="497" priority="55" stopIfTrue="1">
      <formula>G10&lt;0</formula>
    </cfRule>
  </conditionalFormatting>
  <conditionalFormatting sqref="E10">
    <cfRule type="expression" dxfId="496" priority="56" stopIfTrue="1">
      <formula>I10="1"</formula>
    </cfRule>
    <cfRule type="expression" dxfId="495" priority="57" stopIfTrue="1">
      <formula>I10="3"</formula>
    </cfRule>
    <cfRule type="expression" dxfId="494" priority="58" stopIfTrue="1">
      <formula>E10&lt;0</formula>
    </cfRule>
  </conditionalFormatting>
  <conditionalFormatting sqref="E11">
    <cfRule type="expression" dxfId="493" priority="50" stopIfTrue="1">
      <formula>G11&lt;0</formula>
    </cfRule>
  </conditionalFormatting>
  <conditionalFormatting sqref="E11">
    <cfRule type="expression" dxfId="492" priority="51" stopIfTrue="1">
      <formula>I11="1"</formula>
    </cfRule>
    <cfRule type="expression" dxfId="491" priority="52" stopIfTrue="1">
      <formula>I11="3"</formula>
    </cfRule>
    <cfRule type="expression" dxfId="490" priority="53" stopIfTrue="1">
      <formula>E11&lt;0</formula>
    </cfRule>
  </conditionalFormatting>
  <conditionalFormatting sqref="G9">
    <cfRule type="expression" dxfId="489" priority="48" stopIfTrue="1">
      <formula>E9&lt;0</formula>
    </cfRule>
  </conditionalFormatting>
  <conditionalFormatting sqref="E27">
    <cfRule type="expression" dxfId="488" priority="44" stopIfTrue="1">
      <formula>G27&lt;0</formula>
    </cfRule>
  </conditionalFormatting>
  <conditionalFormatting sqref="E27">
    <cfRule type="expression" dxfId="487" priority="45" stopIfTrue="1">
      <formula>I27="1"</formula>
    </cfRule>
    <cfRule type="expression" dxfId="486" priority="46" stopIfTrue="1">
      <formula>I27="3"</formula>
    </cfRule>
    <cfRule type="expression" dxfId="485" priority="47" stopIfTrue="1">
      <formula>E27&lt;0</formula>
    </cfRule>
  </conditionalFormatting>
  <conditionalFormatting sqref="D19">
    <cfRule type="expression" dxfId="484" priority="43" stopIfTrue="1">
      <formula>E19&lt;0</formula>
    </cfRule>
  </conditionalFormatting>
  <conditionalFormatting sqref="D12">
    <cfRule type="expression" dxfId="483" priority="40" stopIfTrue="1">
      <formula>E12&lt;0</formula>
    </cfRule>
  </conditionalFormatting>
  <conditionalFormatting sqref="D12">
    <cfRule type="expression" dxfId="482" priority="39" stopIfTrue="1">
      <formula>E12&lt;0</formula>
    </cfRule>
  </conditionalFormatting>
  <conditionalFormatting sqref="D12">
    <cfRule type="expression" dxfId="481" priority="42" stopIfTrue="1">
      <formula>E12&lt;0</formula>
    </cfRule>
  </conditionalFormatting>
  <conditionalFormatting sqref="D12">
    <cfRule type="expression" dxfId="480" priority="41" stopIfTrue="1">
      <formula>E12&lt;0</formula>
    </cfRule>
  </conditionalFormatting>
  <conditionalFormatting sqref="G26">
    <cfRule type="expression" dxfId="479" priority="38" stopIfTrue="1">
      <formula>E26&lt;0</formula>
    </cfRule>
  </conditionalFormatting>
  <conditionalFormatting sqref="D26">
    <cfRule type="expression" dxfId="478" priority="37" stopIfTrue="1">
      <formula>E26&lt;0</formula>
    </cfRule>
  </conditionalFormatting>
  <conditionalFormatting sqref="E26">
    <cfRule type="expression" dxfId="477" priority="33" stopIfTrue="1">
      <formula>G26&lt;0</formula>
    </cfRule>
  </conditionalFormatting>
  <conditionalFormatting sqref="E26">
    <cfRule type="expression" dxfId="476" priority="34" stopIfTrue="1">
      <formula>I26="1"</formula>
    </cfRule>
    <cfRule type="expression" dxfId="475" priority="35" stopIfTrue="1">
      <formula>I26="3"</formula>
    </cfRule>
    <cfRule type="expression" dxfId="474" priority="36" stopIfTrue="1">
      <formula>E26&lt;0</formula>
    </cfRule>
  </conditionalFormatting>
  <conditionalFormatting sqref="D28">
    <cfRule type="expression" dxfId="473" priority="28" stopIfTrue="1">
      <formula>E28&lt;0</formula>
    </cfRule>
  </conditionalFormatting>
  <conditionalFormatting sqref="E28">
    <cfRule type="expression" dxfId="472" priority="29" stopIfTrue="1">
      <formula>G28&lt;0</formula>
    </cfRule>
  </conditionalFormatting>
  <conditionalFormatting sqref="G28">
    <cfRule type="expression" dxfId="471" priority="27" stopIfTrue="1">
      <formula>E28&lt;0</formula>
    </cfRule>
  </conditionalFormatting>
  <conditionalFormatting sqref="E28">
    <cfRule type="expression" dxfId="470" priority="30" stopIfTrue="1">
      <formula>#REF!="1"</formula>
    </cfRule>
    <cfRule type="expression" dxfId="469" priority="31" stopIfTrue="1">
      <formula>#REF!="3"</formula>
    </cfRule>
    <cfRule type="expression" dxfId="468" priority="32" stopIfTrue="1">
      <formula>E28&lt;0</formula>
    </cfRule>
  </conditionalFormatting>
  <conditionalFormatting sqref="E6">
    <cfRule type="expression" dxfId="467" priority="23" stopIfTrue="1">
      <formula>G6&lt;0</formula>
    </cfRule>
  </conditionalFormatting>
  <conditionalFormatting sqref="L6">
    <cfRule type="expression" dxfId="466" priority="20" stopIfTrue="1">
      <formula>M6&lt;0</formula>
    </cfRule>
  </conditionalFormatting>
  <conditionalFormatting sqref="M6">
    <cfRule type="expression" dxfId="465" priority="21" stopIfTrue="1">
      <formula>O6&lt;0</formula>
    </cfRule>
  </conditionalFormatting>
  <conditionalFormatting sqref="O6">
    <cfRule type="expression" dxfId="464" priority="22" stopIfTrue="1">
      <formula>M6&lt;0</formula>
    </cfRule>
  </conditionalFormatting>
  <conditionalFormatting sqref="E6">
    <cfRule type="expression" dxfId="463" priority="24" stopIfTrue="1">
      <formula>#REF!="1"</formula>
    </cfRule>
    <cfRule type="expression" dxfId="462" priority="25" stopIfTrue="1">
      <formula>#REF!="3"</formula>
    </cfRule>
    <cfRule type="expression" dxfId="461" priority="26" stopIfTrue="1">
      <formula>E6&lt;0</formula>
    </cfRule>
  </conditionalFormatting>
  <conditionalFormatting sqref="D6">
    <cfRule type="expression" dxfId="460" priority="19" stopIfTrue="1">
      <formula>E6&lt;0</formula>
    </cfRule>
  </conditionalFormatting>
  <conditionalFormatting sqref="G6">
    <cfRule type="expression" dxfId="459" priority="18" stopIfTrue="1">
      <formula>E6&lt;0</formula>
    </cfRule>
  </conditionalFormatting>
  <conditionalFormatting sqref="G7">
    <cfRule type="expression" dxfId="458" priority="17" stopIfTrue="1">
      <formula>E7&lt;0</formula>
    </cfRule>
  </conditionalFormatting>
  <conditionalFormatting sqref="D30">
    <cfRule type="expression" dxfId="457" priority="15" stopIfTrue="1">
      <formula>E30&lt;0</formula>
    </cfRule>
  </conditionalFormatting>
  <conditionalFormatting sqref="E30">
    <cfRule type="expression" dxfId="456" priority="16" stopIfTrue="1">
      <formula>G30&lt;0</formula>
    </cfRule>
  </conditionalFormatting>
  <conditionalFormatting sqref="E30">
    <cfRule type="expression" dxfId="455" priority="12" stopIfTrue="1">
      <formula>I30="1"</formula>
    </cfRule>
    <cfRule type="expression" dxfId="454" priority="13" stopIfTrue="1">
      <formula>I30="3"</formula>
    </cfRule>
    <cfRule type="expression" dxfId="453" priority="14" stopIfTrue="1">
      <formula>E30&lt;0</formula>
    </cfRule>
  </conditionalFormatting>
  <conditionalFormatting sqref="D15">
    <cfRule type="expression" dxfId="452" priority="10" stopIfTrue="1">
      <formula>E15&lt;0</formula>
    </cfRule>
  </conditionalFormatting>
  <conditionalFormatting sqref="E15">
    <cfRule type="expression" dxfId="451" priority="11" stopIfTrue="1">
      <formula>G15&lt;0</formula>
    </cfRule>
  </conditionalFormatting>
  <conditionalFormatting sqref="E15">
    <cfRule type="expression" dxfId="450" priority="7" stopIfTrue="1">
      <formula>#REF!="1"</formula>
    </cfRule>
    <cfRule type="expression" dxfId="449" priority="8" stopIfTrue="1">
      <formula>#REF!="3"</formula>
    </cfRule>
    <cfRule type="expression" dxfId="448" priority="9" stopIfTrue="1">
      <formula>E15&lt;0</formula>
    </cfRule>
  </conditionalFormatting>
  <conditionalFormatting sqref="D21">
    <cfRule type="expression" dxfId="447" priority="5" stopIfTrue="1">
      <formula>E21&lt;0</formula>
    </cfRule>
  </conditionalFormatting>
  <conditionalFormatting sqref="E21">
    <cfRule type="expression" dxfId="446" priority="6" stopIfTrue="1">
      <formula>G21&lt;0</formula>
    </cfRule>
  </conditionalFormatting>
  <conditionalFormatting sqref="G21">
    <cfRule type="expression" dxfId="445" priority="4" stopIfTrue="1">
      <formula>E21&lt;0</formula>
    </cfRule>
  </conditionalFormatting>
  <conditionalFormatting sqref="E21">
    <cfRule type="expression" dxfId="444" priority="1" stopIfTrue="1">
      <formula>I21="1"</formula>
    </cfRule>
    <cfRule type="expression" dxfId="443" priority="2" stopIfTrue="1">
      <formula>I21="3"</formula>
    </cfRule>
    <cfRule type="expression" dxfId="442" priority="3" stopIfTrue="1">
      <formula>E21&lt;0</formula>
    </cfRule>
  </conditionalFormatting>
  <pageMargins left="0.7" right="0.7" top="0.75" bottom="0.75" header="0.3" footer="0.3"/>
  <pageSetup paperSize="272"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31" zoomScale="85" zoomScaleNormal="85" workbookViewId="0">
      <selection activeCell="F33" sqref="F4:F33"/>
    </sheetView>
  </sheetViews>
  <sheetFormatPr defaultRowHeight="15" x14ac:dyDescent="0.25"/>
  <cols>
    <col min="1" max="1" width="7.5703125" bestFit="1" customWidth="1"/>
    <col min="2" max="2" width="16" bestFit="1" customWidth="1"/>
    <col min="3" max="3" width="80.7109375" customWidth="1"/>
    <col min="4" max="4" width="8.7109375" customWidth="1"/>
    <col min="5" max="5" width="17" style="61" customWidth="1"/>
    <col min="6" max="7" width="15.7109375" style="15" customWidth="1"/>
    <col min="8" max="8" width="3.7109375" customWidth="1"/>
    <col min="9" max="9" width="15.7109375" customWidth="1"/>
  </cols>
  <sheetData>
    <row r="1" spans="1:9" ht="15.75" thickTop="1" x14ac:dyDescent="0.25">
      <c r="A1" s="103" t="s">
        <v>0</v>
      </c>
      <c r="B1" s="101" t="s">
        <v>1</v>
      </c>
      <c r="C1" s="99" t="s">
        <v>2</v>
      </c>
      <c r="D1" s="99" t="s">
        <v>8</v>
      </c>
      <c r="E1" s="105" t="s">
        <v>3</v>
      </c>
      <c r="F1" s="16" t="s">
        <v>7</v>
      </c>
      <c r="G1" s="17"/>
    </row>
    <row r="2" spans="1:9" x14ac:dyDescent="0.25">
      <c r="A2" s="104"/>
      <c r="B2" s="102"/>
      <c r="C2" s="100"/>
      <c r="D2" s="100"/>
      <c r="E2" s="106"/>
      <c r="F2" s="18" t="s">
        <v>4</v>
      </c>
      <c r="G2" s="18" t="s">
        <v>6</v>
      </c>
    </row>
    <row r="3" spans="1:9" ht="21" customHeight="1" x14ac:dyDescent="0.25">
      <c r="A3" s="7"/>
      <c r="B3" s="7"/>
      <c r="C3" s="7" t="s">
        <v>333</v>
      </c>
      <c r="D3" s="7"/>
      <c r="E3" s="48"/>
      <c r="F3" s="19"/>
      <c r="G3" s="19"/>
    </row>
    <row r="4" spans="1:9" ht="240" x14ac:dyDescent="0.25">
      <c r="A4" s="2">
        <v>1</v>
      </c>
      <c r="B4" s="62" t="s">
        <v>280</v>
      </c>
      <c r="C4" s="25" t="s">
        <v>281</v>
      </c>
      <c r="D4" s="4" t="s">
        <v>9</v>
      </c>
      <c r="E4" s="59">
        <v>9</v>
      </c>
      <c r="F4" s="20"/>
      <c r="G4" s="21">
        <f t="shared" ref="G4:G5" si="0">E4*F4</f>
        <v>0</v>
      </c>
    </row>
    <row r="5" spans="1:9" ht="225" x14ac:dyDescent="0.25">
      <c r="A5" s="2">
        <f>A4+1</f>
        <v>2</v>
      </c>
      <c r="B5" s="62" t="s">
        <v>282</v>
      </c>
      <c r="C5" s="25" t="s">
        <v>283</v>
      </c>
      <c r="D5" s="4" t="s">
        <v>9</v>
      </c>
      <c r="E5" s="59">
        <v>16</v>
      </c>
      <c r="F5" s="20"/>
      <c r="G5" s="21">
        <f t="shared" si="0"/>
        <v>0</v>
      </c>
    </row>
    <row r="6" spans="1:9" ht="210" x14ac:dyDescent="0.25">
      <c r="A6" s="2">
        <f>A5+1</f>
        <v>3</v>
      </c>
      <c r="B6" s="62" t="s">
        <v>284</v>
      </c>
      <c r="C6" s="49" t="s">
        <v>285</v>
      </c>
      <c r="D6" s="4" t="s">
        <v>9</v>
      </c>
      <c r="E6" s="51">
        <v>7</v>
      </c>
      <c r="F6" s="20"/>
      <c r="G6" s="21">
        <f>E6*F6</f>
        <v>0</v>
      </c>
      <c r="I6" s="24"/>
    </row>
    <row r="7" spans="1:9" ht="180" x14ac:dyDescent="0.25">
      <c r="A7" s="2">
        <f t="shared" ref="A7:A33" si="1">A6+1</f>
        <v>4</v>
      </c>
      <c r="B7" s="62" t="s">
        <v>286</v>
      </c>
      <c r="C7" s="25" t="s">
        <v>287</v>
      </c>
      <c r="D7" s="4" t="s">
        <v>9</v>
      </c>
      <c r="E7" s="51">
        <v>2</v>
      </c>
      <c r="F7" s="20"/>
      <c r="G7" s="21">
        <f>E7*F7</f>
        <v>0</v>
      </c>
    </row>
    <row r="8" spans="1:9" ht="285" x14ac:dyDescent="0.25">
      <c r="A8" s="2">
        <f t="shared" si="1"/>
        <v>5</v>
      </c>
      <c r="B8" s="62" t="s">
        <v>288</v>
      </c>
      <c r="C8" s="25" t="s">
        <v>289</v>
      </c>
      <c r="D8" s="4" t="s">
        <v>9</v>
      </c>
      <c r="E8" s="59">
        <v>9</v>
      </c>
      <c r="F8" s="20"/>
      <c r="G8" s="21">
        <f>E8*F8</f>
        <v>0</v>
      </c>
    </row>
    <row r="9" spans="1:9" ht="180" x14ac:dyDescent="0.25">
      <c r="A9" s="2">
        <f t="shared" si="1"/>
        <v>6</v>
      </c>
      <c r="B9" s="62" t="s">
        <v>290</v>
      </c>
      <c r="C9" s="25" t="s">
        <v>291</v>
      </c>
      <c r="D9" s="4" t="s">
        <v>9</v>
      </c>
      <c r="E9" s="59">
        <v>4</v>
      </c>
      <c r="F9" s="20"/>
      <c r="G9" s="21">
        <f t="shared" ref="G9:G33" si="2">E9*F9</f>
        <v>0</v>
      </c>
    </row>
    <row r="10" spans="1:9" x14ac:dyDescent="0.25">
      <c r="A10" s="2">
        <f t="shared" si="1"/>
        <v>7</v>
      </c>
      <c r="B10" s="62" t="s">
        <v>292</v>
      </c>
      <c r="C10" s="25" t="s">
        <v>293</v>
      </c>
      <c r="D10" s="4" t="s">
        <v>9</v>
      </c>
      <c r="E10" s="59">
        <v>9</v>
      </c>
      <c r="F10" s="20"/>
      <c r="G10" s="21">
        <f t="shared" si="2"/>
        <v>0</v>
      </c>
    </row>
    <row r="11" spans="1:9" x14ac:dyDescent="0.25">
      <c r="A11" s="2">
        <f t="shared" si="1"/>
        <v>8</v>
      </c>
      <c r="B11" s="62" t="s">
        <v>294</v>
      </c>
      <c r="C11" s="25" t="s">
        <v>295</v>
      </c>
      <c r="D11" s="4" t="s">
        <v>9</v>
      </c>
      <c r="E11" s="59">
        <v>9</v>
      </c>
      <c r="F11" s="20"/>
      <c r="G11" s="21">
        <f t="shared" si="2"/>
        <v>0</v>
      </c>
    </row>
    <row r="12" spans="1:9" x14ac:dyDescent="0.25">
      <c r="A12" s="2">
        <f t="shared" si="1"/>
        <v>9</v>
      </c>
      <c r="B12" s="62" t="s">
        <v>296</v>
      </c>
      <c r="C12" s="25" t="s">
        <v>297</v>
      </c>
      <c r="D12" s="4" t="s">
        <v>9</v>
      </c>
      <c r="E12" s="59">
        <v>11</v>
      </c>
      <c r="F12" s="20"/>
      <c r="G12" s="21">
        <f>E12*F12</f>
        <v>0</v>
      </c>
      <c r="I12" s="24"/>
    </row>
    <row r="13" spans="1:9" ht="165" x14ac:dyDescent="0.25">
      <c r="A13" s="2">
        <f t="shared" si="1"/>
        <v>10</v>
      </c>
      <c r="B13" s="62" t="s">
        <v>298</v>
      </c>
      <c r="C13" s="35" t="s">
        <v>299</v>
      </c>
      <c r="D13" s="4" t="s">
        <v>11</v>
      </c>
      <c r="E13" s="59">
        <v>3</v>
      </c>
      <c r="F13" s="20"/>
      <c r="G13" s="21">
        <f t="shared" ref="G13" si="3">E13*F13</f>
        <v>0</v>
      </c>
    </row>
    <row r="14" spans="1:9" ht="105" x14ac:dyDescent="0.25">
      <c r="A14" s="2">
        <f t="shared" si="1"/>
        <v>11</v>
      </c>
      <c r="B14" s="62" t="s">
        <v>300</v>
      </c>
      <c r="C14" s="35" t="s">
        <v>301</v>
      </c>
      <c r="D14" s="4" t="s">
        <v>11</v>
      </c>
      <c r="E14" s="59">
        <v>83</v>
      </c>
      <c r="F14" s="20"/>
      <c r="G14" s="21">
        <f t="shared" si="2"/>
        <v>0</v>
      </c>
    </row>
    <row r="15" spans="1:9" ht="105" x14ac:dyDescent="0.25">
      <c r="A15" s="2">
        <f t="shared" si="1"/>
        <v>12</v>
      </c>
      <c r="B15" s="62" t="s">
        <v>302</v>
      </c>
      <c r="C15" s="35" t="s">
        <v>303</v>
      </c>
      <c r="D15" s="4" t="s">
        <v>11</v>
      </c>
      <c r="E15" s="59">
        <v>365</v>
      </c>
      <c r="F15" s="20"/>
      <c r="G15" s="21">
        <f t="shared" si="2"/>
        <v>0</v>
      </c>
      <c r="I15" s="24"/>
    </row>
    <row r="16" spans="1:9" ht="105" x14ac:dyDescent="0.25">
      <c r="A16" s="2">
        <f t="shared" si="1"/>
        <v>13</v>
      </c>
      <c r="B16" s="62" t="s">
        <v>304</v>
      </c>
      <c r="C16" s="35" t="s">
        <v>74</v>
      </c>
      <c r="D16" s="4" t="s">
        <v>11</v>
      </c>
      <c r="E16" s="59">
        <v>432</v>
      </c>
      <c r="F16" s="20"/>
      <c r="G16" s="21">
        <f t="shared" si="2"/>
        <v>0</v>
      </c>
    </row>
    <row r="17" spans="1:7" ht="105" x14ac:dyDescent="0.25">
      <c r="A17" s="2">
        <f t="shared" si="1"/>
        <v>14</v>
      </c>
      <c r="B17" s="62" t="s">
        <v>305</v>
      </c>
      <c r="C17" s="35" t="s">
        <v>306</v>
      </c>
      <c r="D17" s="4" t="s">
        <v>11</v>
      </c>
      <c r="E17" s="59">
        <v>212</v>
      </c>
      <c r="F17" s="20"/>
      <c r="G17" s="21">
        <f t="shared" si="2"/>
        <v>0</v>
      </c>
    </row>
    <row r="18" spans="1:7" ht="105" x14ac:dyDescent="0.25">
      <c r="A18" s="2">
        <f t="shared" si="1"/>
        <v>15</v>
      </c>
      <c r="B18" s="62" t="s">
        <v>307</v>
      </c>
      <c r="C18" s="35" t="s">
        <v>72</v>
      </c>
      <c r="D18" s="4" t="s">
        <v>11</v>
      </c>
      <c r="E18" s="59">
        <v>906</v>
      </c>
      <c r="F18" s="20"/>
      <c r="G18" s="21">
        <f t="shared" si="2"/>
        <v>0</v>
      </c>
    </row>
    <row r="19" spans="1:7" ht="105" x14ac:dyDescent="0.25">
      <c r="A19" s="2">
        <f t="shared" si="1"/>
        <v>16</v>
      </c>
      <c r="B19" s="62" t="s">
        <v>308</v>
      </c>
      <c r="C19" s="35" t="s">
        <v>73</v>
      </c>
      <c r="D19" s="4" t="s">
        <v>11</v>
      </c>
      <c r="E19" s="59">
        <v>30</v>
      </c>
      <c r="F19" s="20"/>
      <c r="G19" s="21">
        <f t="shared" si="2"/>
        <v>0</v>
      </c>
    </row>
    <row r="20" spans="1:7" ht="150" x14ac:dyDescent="0.25">
      <c r="A20" s="2">
        <f t="shared" si="1"/>
        <v>17</v>
      </c>
      <c r="B20" s="62" t="s">
        <v>309</v>
      </c>
      <c r="C20" s="35" t="s">
        <v>310</v>
      </c>
      <c r="D20" s="4" t="s">
        <v>311</v>
      </c>
      <c r="E20" s="59">
        <v>498</v>
      </c>
      <c r="F20" s="20"/>
      <c r="G20" s="21">
        <f t="shared" si="2"/>
        <v>0</v>
      </c>
    </row>
    <row r="21" spans="1:7" ht="90" x14ac:dyDescent="0.25">
      <c r="A21" s="2">
        <f t="shared" si="1"/>
        <v>18</v>
      </c>
      <c r="B21" s="62" t="s">
        <v>312</v>
      </c>
      <c r="C21" s="35" t="s">
        <v>13</v>
      </c>
      <c r="D21" s="4" t="s">
        <v>9</v>
      </c>
      <c r="E21" s="59">
        <v>13</v>
      </c>
      <c r="F21" s="20"/>
      <c r="G21" s="21">
        <f t="shared" si="2"/>
        <v>0</v>
      </c>
    </row>
    <row r="22" spans="1:7" ht="90" x14ac:dyDescent="0.25">
      <c r="A22" s="2">
        <f t="shared" si="1"/>
        <v>19</v>
      </c>
      <c r="B22" s="62" t="s">
        <v>313</v>
      </c>
      <c r="C22" s="35" t="s">
        <v>314</v>
      </c>
      <c r="D22" s="4" t="s">
        <v>9</v>
      </c>
      <c r="E22" s="59">
        <v>21</v>
      </c>
      <c r="F22" s="20"/>
      <c r="G22" s="21">
        <f t="shared" si="2"/>
        <v>0</v>
      </c>
    </row>
    <row r="23" spans="1:7" ht="90" x14ac:dyDescent="0.25">
      <c r="A23" s="2">
        <f t="shared" si="1"/>
        <v>20</v>
      </c>
      <c r="B23" s="62" t="s">
        <v>315</v>
      </c>
      <c r="C23" s="35" t="s">
        <v>14</v>
      </c>
      <c r="D23" s="4" t="s">
        <v>9</v>
      </c>
      <c r="E23" s="59">
        <v>11</v>
      </c>
      <c r="F23" s="20"/>
      <c r="G23" s="21">
        <f t="shared" si="2"/>
        <v>0</v>
      </c>
    </row>
    <row r="24" spans="1:7" ht="90" x14ac:dyDescent="0.25">
      <c r="A24" s="2">
        <f t="shared" si="1"/>
        <v>21</v>
      </c>
      <c r="B24" s="62" t="s">
        <v>316</v>
      </c>
      <c r="C24" s="35" t="s">
        <v>71</v>
      </c>
      <c r="D24" s="4" t="s">
        <v>9</v>
      </c>
      <c r="E24" s="59">
        <v>8</v>
      </c>
      <c r="F24" s="20"/>
      <c r="G24" s="21">
        <f t="shared" si="2"/>
        <v>0</v>
      </c>
    </row>
    <row r="25" spans="1:7" ht="90" x14ac:dyDescent="0.25">
      <c r="A25" s="2">
        <f t="shared" si="1"/>
        <v>22</v>
      </c>
      <c r="B25" s="62" t="s">
        <v>317</v>
      </c>
      <c r="C25" s="35" t="s">
        <v>15</v>
      </c>
      <c r="D25" s="4" t="s">
        <v>9</v>
      </c>
      <c r="E25" s="59">
        <v>18</v>
      </c>
      <c r="F25" s="20"/>
      <c r="G25" s="21">
        <f t="shared" si="2"/>
        <v>0</v>
      </c>
    </row>
    <row r="26" spans="1:7" ht="90" x14ac:dyDescent="0.25">
      <c r="A26" s="2">
        <f t="shared" si="1"/>
        <v>23</v>
      </c>
      <c r="B26" s="62" t="s">
        <v>318</v>
      </c>
      <c r="C26" s="35" t="s">
        <v>16</v>
      </c>
      <c r="D26" s="4" t="s">
        <v>9</v>
      </c>
      <c r="E26" s="59">
        <v>3</v>
      </c>
      <c r="F26" s="20"/>
      <c r="G26" s="21">
        <f t="shared" si="2"/>
        <v>0</v>
      </c>
    </row>
    <row r="27" spans="1:7" ht="165" x14ac:dyDescent="0.25">
      <c r="A27" s="2">
        <f t="shared" si="1"/>
        <v>24</v>
      </c>
      <c r="B27" s="62" t="s">
        <v>319</v>
      </c>
      <c r="C27" s="35" t="s">
        <v>320</v>
      </c>
      <c r="D27" s="4" t="s">
        <v>9</v>
      </c>
      <c r="E27" s="59">
        <v>12</v>
      </c>
      <c r="F27" s="20"/>
      <c r="G27" s="21">
        <f t="shared" si="2"/>
        <v>0</v>
      </c>
    </row>
    <row r="28" spans="1:7" ht="165" x14ac:dyDescent="0.25">
      <c r="A28" s="2">
        <f t="shared" si="1"/>
        <v>25</v>
      </c>
      <c r="B28" s="62" t="s">
        <v>321</v>
      </c>
      <c r="C28" s="35" t="s">
        <v>322</v>
      </c>
      <c r="D28" s="4" t="s">
        <v>9</v>
      </c>
      <c r="E28" s="59">
        <v>2</v>
      </c>
      <c r="F28" s="20"/>
      <c r="G28" s="21">
        <f t="shared" si="2"/>
        <v>0</v>
      </c>
    </row>
    <row r="29" spans="1:7" ht="165" x14ac:dyDescent="0.25">
      <c r="A29" s="2">
        <f t="shared" si="1"/>
        <v>26</v>
      </c>
      <c r="B29" s="62" t="s">
        <v>323</v>
      </c>
      <c r="C29" s="35" t="s">
        <v>324</v>
      </c>
      <c r="D29" s="4" t="s">
        <v>9</v>
      </c>
      <c r="E29" s="59">
        <v>2</v>
      </c>
      <c r="F29" s="20"/>
      <c r="G29" s="21">
        <f t="shared" si="2"/>
        <v>0</v>
      </c>
    </row>
    <row r="30" spans="1:7" ht="165" x14ac:dyDescent="0.25">
      <c r="A30" s="2">
        <f t="shared" si="1"/>
        <v>27</v>
      </c>
      <c r="B30" s="62" t="s">
        <v>325</v>
      </c>
      <c r="C30" s="35" t="s">
        <v>326</v>
      </c>
      <c r="D30" s="4" t="s">
        <v>9</v>
      </c>
      <c r="E30" s="59">
        <v>6</v>
      </c>
      <c r="F30" s="20"/>
      <c r="G30" s="21">
        <f t="shared" si="2"/>
        <v>0</v>
      </c>
    </row>
    <row r="31" spans="1:7" ht="75" x14ac:dyDescent="0.25">
      <c r="A31" s="2">
        <f t="shared" si="1"/>
        <v>28</v>
      </c>
      <c r="B31" s="62" t="s">
        <v>327</v>
      </c>
      <c r="C31" s="35" t="s">
        <v>328</v>
      </c>
      <c r="D31" s="4" t="s">
        <v>9</v>
      </c>
      <c r="E31" s="59">
        <v>6</v>
      </c>
      <c r="F31" s="36"/>
      <c r="G31" s="21">
        <f t="shared" si="2"/>
        <v>0</v>
      </c>
    </row>
    <row r="32" spans="1:7" ht="120" x14ac:dyDescent="0.25">
      <c r="A32" s="2">
        <f t="shared" si="1"/>
        <v>29</v>
      </c>
      <c r="B32" s="62" t="s">
        <v>329</v>
      </c>
      <c r="C32" s="35" t="s">
        <v>330</v>
      </c>
      <c r="D32" s="4" t="s">
        <v>9</v>
      </c>
      <c r="E32" s="59">
        <v>6</v>
      </c>
      <c r="F32" s="36"/>
      <c r="G32" s="21">
        <f t="shared" si="2"/>
        <v>0</v>
      </c>
    </row>
    <row r="33" spans="1:7" ht="75" x14ac:dyDescent="0.25">
      <c r="A33" s="2">
        <f t="shared" si="1"/>
        <v>30</v>
      </c>
      <c r="B33" s="62" t="s">
        <v>331</v>
      </c>
      <c r="C33" s="35" t="s">
        <v>332</v>
      </c>
      <c r="D33" s="4" t="s">
        <v>9</v>
      </c>
      <c r="E33" s="59">
        <v>6</v>
      </c>
      <c r="F33" s="36"/>
      <c r="G33" s="21">
        <f t="shared" si="2"/>
        <v>0</v>
      </c>
    </row>
    <row r="34" spans="1:7" ht="20.100000000000001" customHeight="1" x14ac:dyDescent="0.25">
      <c r="A34" s="63"/>
      <c r="B34" s="64"/>
      <c r="C34" s="65"/>
      <c r="D34" s="64"/>
      <c r="E34" s="66"/>
      <c r="F34" s="67" t="s">
        <v>5</v>
      </c>
      <c r="G34" s="68">
        <f>SUM(G4:G33)</f>
        <v>0</v>
      </c>
    </row>
  </sheetData>
  <mergeCells count="5">
    <mergeCell ref="A1:A2"/>
    <mergeCell ref="B1:B2"/>
    <mergeCell ref="C1:C2"/>
    <mergeCell ref="D1:D2"/>
    <mergeCell ref="E1:E2"/>
  </mergeCells>
  <conditionalFormatting sqref="C1">
    <cfRule type="expression" dxfId="441" priority="296" stopIfTrue="1">
      <formula>XEL1="1"</formula>
    </cfRule>
    <cfRule type="expression" dxfId="440" priority="297" stopIfTrue="1">
      <formula>XEL1="2"</formula>
    </cfRule>
    <cfRule type="expression" dxfId="439" priority="298" stopIfTrue="1">
      <formula>XEM1="3"</formula>
    </cfRule>
  </conditionalFormatting>
  <conditionalFormatting sqref="F1">
    <cfRule type="expression" dxfId="438" priority="299" stopIfTrue="1">
      <formula>XER1="3"</formula>
    </cfRule>
  </conditionalFormatting>
  <conditionalFormatting sqref="D7 D20:D25">
    <cfRule type="expression" dxfId="437" priority="300" stopIfTrue="1">
      <formula>E7&lt;0</formula>
    </cfRule>
  </conditionalFormatting>
  <conditionalFormatting sqref="E7 E20:E25">
    <cfRule type="expression" dxfId="436" priority="301" stopIfTrue="1">
      <formula>G7&lt;0</formula>
    </cfRule>
  </conditionalFormatting>
  <conditionalFormatting sqref="E20:E25">
    <cfRule type="expression" dxfId="435" priority="302" stopIfTrue="1">
      <formula>I20="1"</formula>
    </cfRule>
    <cfRule type="expression" dxfId="434" priority="303" stopIfTrue="1">
      <formula>I20="3"</formula>
    </cfRule>
    <cfRule type="expression" dxfId="433" priority="304" stopIfTrue="1">
      <formula>E20&lt;0</formula>
    </cfRule>
  </conditionalFormatting>
  <conditionalFormatting sqref="G2">
    <cfRule type="expression" dxfId="432" priority="293" stopIfTrue="1">
      <formula>#REF!="1"</formula>
    </cfRule>
    <cfRule type="expression" dxfId="431" priority="294" stopIfTrue="1">
      <formula>#REF!="3"</formula>
    </cfRule>
    <cfRule type="expression" dxfId="430" priority="295" stopIfTrue="1">
      <formula>_OIP1="3"</formula>
    </cfRule>
  </conditionalFormatting>
  <conditionalFormatting sqref="E1">
    <cfRule type="expression" dxfId="429" priority="292" stopIfTrue="1">
      <formula>XEQ1="3"</formula>
    </cfRule>
  </conditionalFormatting>
  <conditionalFormatting sqref="G1">
    <cfRule type="expression" dxfId="428" priority="305" stopIfTrue="1">
      <formula>#REF!="3"</formula>
    </cfRule>
  </conditionalFormatting>
  <conditionalFormatting sqref="G14 G7 G16:G18 G20:G25">
    <cfRule type="expression" dxfId="427" priority="291" stopIfTrue="1">
      <formula>E7&lt;0</formula>
    </cfRule>
  </conditionalFormatting>
  <conditionalFormatting sqref="D1">
    <cfRule type="expression" dxfId="426" priority="288" stopIfTrue="1">
      <formula>XEM1="1"</formula>
    </cfRule>
    <cfRule type="expression" dxfId="425" priority="289" stopIfTrue="1">
      <formula>XEM1="2"</formula>
    </cfRule>
    <cfRule type="expression" dxfId="424" priority="290" stopIfTrue="1">
      <formula>XEN1="3"</formula>
    </cfRule>
  </conditionalFormatting>
  <conditionalFormatting sqref="D9:D11">
    <cfRule type="expression" dxfId="423" priority="283" stopIfTrue="1">
      <formula>E9&lt;0</formula>
    </cfRule>
  </conditionalFormatting>
  <conditionalFormatting sqref="E9:E11">
    <cfRule type="expression" dxfId="422" priority="284" stopIfTrue="1">
      <formula>G9&lt;0</formula>
    </cfRule>
  </conditionalFormatting>
  <conditionalFormatting sqref="E9:E11">
    <cfRule type="expression" dxfId="421" priority="285" stopIfTrue="1">
      <formula>I9="1"</formula>
    </cfRule>
    <cfRule type="expression" dxfId="420" priority="286" stopIfTrue="1">
      <formula>I9="3"</formula>
    </cfRule>
    <cfRule type="expression" dxfId="419" priority="287" stopIfTrue="1">
      <formula>E9&lt;0</formula>
    </cfRule>
  </conditionalFormatting>
  <conditionalFormatting sqref="G9:G11">
    <cfRule type="expression" dxfId="418" priority="282" stopIfTrue="1">
      <formula>E9&lt;0</formula>
    </cfRule>
  </conditionalFormatting>
  <conditionalFormatting sqref="D4">
    <cfRule type="expression" dxfId="417" priority="280" stopIfTrue="1">
      <formula>E4&lt;0</formula>
    </cfRule>
  </conditionalFormatting>
  <conditionalFormatting sqref="E4">
    <cfRule type="expression" dxfId="416" priority="281" stopIfTrue="1">
      <formula>G4&lt;0</formula>
    </cfRule>
  </conditionalFormatting>
  <conditionalFormatting sqref="D6">
    <cfRule type="expression" dxfId="415" priority="275" stopIfTrue="1">
      <formula>E6&lt;0</formula>
    </cfRule>
  </conditionalFormatting>
  <conditionalFormatting sqref="E6">
    <cfRule type="expression" dxfId="414" priority="276" stopIfTrue="1">
      <formula>G6&lt;0</formula>
    </cfRule>
  </conditionalFormatting>
  <conditionalFormatting sqref="E6">
    <cfRule type="expression" dxfId="413" priority="277" stopIfTrue="1">
      <formula>I6="1"</formula>
    </cfRule>
    <cfRule type="expression" dxfId="412" priority="278" stopIfTrue="1">
      <formula>I6="3"</formula>
    </cfRule>
    <cfRule type="expression" dxfId="411" priority="279" stopIfTrue="1">
      <formula>E6&lt;0</formula>
    </cfRule>
  </conditionalFormatting>
  <conditionalFormatting sqref="D12">
    <cfRule type="expression" dxfId="410" priority="270" stopIfTrue="1">
      <formula>E12&lt;0</formula>
    </cfRule>
  </conditionalFormatting>
  <conditionalFormatting sqref="E12">
    <cfRule type="expression" dxfId="409" priority="271" stopIfTrue="1">
      <formula>G12&lt;0</formula>
    </cfRule>
  </conditionalFormatting>
  <conditionalFormatting sqref="E12">
    <cfRule type="expression" dxfId="408" priority="272" stopIfTrue="1">
      <formula>I12="1"</formula>
    </cfRule>
    <cfRule type="expression" dxfId="407" priority="273" stopIfTrue="1">
      <formula>I12="3"</formula>
    </cfRule>
    <cfRule type="expression" dxfId="406" priority="274" stopIfTrue="1">
      <formula>E12&lt;0</formula>
    </cfRule>
  </conditionalFormatting>
  <conditionalFormatting sqref="G12">
    <cfRule type="expression" dxfId="405" priority="269" stopIfTrue="1">
      <formula>E12&lt;0</formula>
    </cfRule>
  </conditionalFormatting>
  <conditionalFormatting sqref="G6">
    <cfRule type="expression" dxfId="404" priority="268" stopIfTrue="1">
      <formula>E6&lt;0</formula>
    </cfRule>
  </conditionalFormatting>
  <conditionalFormatting sqref="D8">
    <cfRule type="expression" dxfId="403" priority="263" stopIfTrue="1">
      <formula>E8&lt;0</formula>
    </cfRule>
  </conditionalFormatting>
  <conditionalFormatting sqref="E8">
    <cfRule type="expression" dxfId="402" priority="264" stopIfTrue="1">
      <formula>G8&lt;0</formula>
    </cfRule>
  </conditionalFormatting>
  <conditionalFormatting sqref="E8">
    <cfRule type="expression" dxfId="401" priority="265" stopIfTrue="1">
      <formula>I8="1"</formula>
    </cfRule>
    <cfRule type="expression" dxfId="400" priority="266" stopIfTrue="1">
      <formula>I8="3"</formula>
    </cfRule>
    <cfRule type="expression" dxfId="399" priority="267" stopIfTrue="1">
      <formula>E8&lt;0</formula>
    </cfRule>
  </conditionalFormatting>
  <conditionalFormatting sqref="G8">
    <cfRule type="expression" dxfId="398" priority="262" stopIfTrue="1">
      <formula>E8&lt;0</formula>
    </cfRule>
  </conditionalFormatting>
  <conditionalFormatting sqref="E14:E18">
    <cfRule type="expression" dxfId="397" priority="258" stopIfTrue="1">
      <formula>G14&lt;0</formula>
    </cfRule>
  </conditionalFormatting>
  <conditionalFormatting sqref="E14:E18">
    <cfRule type="expression" dxfId="396" priority="259" stopIfTrue="1">
      <formula>I14="1"</formula>
    </cfRule>
    <cfRule type="expression" dxfId="395" priority="260" stopIfTrue="1">
      <formula>I14="3"</formula>
    </cfRule>
    <cfRule type="expression" dxfId="394" priority="261" stopIfTrue="1">
      <formula>E14&lt;0</formula>
    </cfRule>
  </conditionalFormatting>
  <conditionalFormatting sqref="D18">
    <cfRule type="expression" dxfId="393" priority="197" stopIfTrue="1">
      <formula>E18&lt;0</formula>
    </cfRule>
  </conditionalFormatting>
  <conditionalFormatting sqref="D15">
    <cfRule type="expression" dxfId="392" priority="187" stopIfTrue="1">
      <formula>E15&lt;0</formula>
    </cfRule>
  </conditionalFormatting>
  <conditionalFormatting sqref="D14">
    <cfRule type="expression" dxfId="391" priority="192" stopIfTrue="1">
      <formula>E14&lt;0</formula>
    </cfRule>
  </conditionalFormatting>
  <conditionalFormatting sqref="D17">
    <cfRule type="expression" dxfId="390" priority="182" stopIfTrue="1">
      <formula>E17&lt;0</formula>
    </cfRule>
  </conditionalFormatting>
  <conditionalFormatting sqref="E18">
    <cfRule type="expression" dxfId="389" priority="163" stopIfTrue="1">
      <formula>G18&lt;0</formula>
    </cfRule>
  </conditionalFormatting>
  <conditionalFormatting sqref="D18">
    <cfRule type="expression" dxfId="388" priority="162" stopIfTrue="1">
      <formula>E18&lt;0</formula>
    </cfRule>
  </conditionalFormatting>
  <conditionalFormatting sqref="D16">
    <cfRule type="expression" dxfId="387" priority="167" stopIfTrue="1">
      <formula>E16&lt;0</formula>
    </cfRule>
  </conditionalFormatting>
  <conditionalFormatting sqref="D15">
    <cfRule type="expression" dxfId="386" priority="172" stopIfTrue="1">
      <formula>E15&lt;0</formula>
    </cfRule>
  </conditionalFormatting>
  <conditionalFormatting sqref="D14">
    <cfRule type="expression" dxfId="385" priority="157" stopIfTrue="1">
      <formula>E14&lt;0</formula>
    </cfRule>
  </conditionalFormatting>
  <conditionalFormatting sqref="E14">
    <cfRule type="expression" dxfId="384" priority="158" stopIfTrue="1">
      <formula>G14&lt;0</formula>
    </cfRule>
  </conditionalFormatting>
  <conditionalFormatting sqref="D16">
    <cfRule type="expression" dxfId="383" priority="147" stopIfTrue="1">
      <formula>E16&lt;0</formula>
    </cfRule>
  </conditionalFormatting>
  <conditionalFormatting sqref="D15">
    <cfRule type="expression" dxfId="382" priority="152" stopIfTrue="1">
      <formula>E15&lt;0</formula>
    </cfRule>
  </conditionalFormatting>
  <conditionalFormatting sqref="E15">
    <cfRule type="expression" dxfId="381" priority="153" stopIfTrue="1">
      <formula>G15&lt;0</formula>
    </cfRule>
  </conditionalFormatting>
  <conditionalFormatting sqref="D15">
    <cfRule type="expression" dxfId="380" priority="137" stopIfTrue="1">
      <formula>E15&lt;0</formula>
    </cfRule>
  </conditionalFormatting>
  <conditionalFormatting sqref="D18">
    <cfRule type="expression" dxfId="379" priority="142" stopIfTrue="1">
      <formula>E18&lt;0</formula>
    </cfRule>
  </conditionalFormatting>
  <conditionalFormatting sqref="D16">
    <cfRule type="expression" dxfId="378" priority="132" stopIfTrue="1">
      <formula>E16&lt;0</formula>
    </cfRule>
  </conditionalFormatting>
  <conditionalFormatting sqref="D17">
    <cfRule type="expression" dxfId="377" priority="127" stopIfTrue="1">
      <formula>E17&lt;0</formula>
    </cfRule>
  </conditionalFormatting>
  <conditionalFormatting sqref="D14:D18">
    <cfRule type="expression" dxfId="376" priority="257" stopIfTrue="1">
      <formula>E14&lt;0</formula>
    </cfRule>
  </conditionalFormatting>
  <conditionalFormatting sqref="D14">
    <cfRule type="expression" dxfId="375" priority="252" stopIfTrue="1">
      <formula>E14&lt;0</formula>
    </cfRule>
  </conditionalFormatting>
  <conditionalFormatting sqref="E14">
    <cfRule type="expression" dxfId="374" priority="253" stopIfTrue="1">
      <formula>G14&lt;0</formula>
    </cfRule>
  </conditionalFormatting>
  <conditionalFormatting sqref="E14">
    <cfRule type="expression" dxfId="373" priority="254" stopIfTrue="1">
      <formula>I14="1"</formula>
    </cfRule>
    <cfRule type="expression" dxfId="372" priority="255" stopIfTrue="1">
      <formula>I14="3"</formula>
    </cfRule>
    <cfRule type="expression" dxfId="371" priority="256" stopIfTrue="1">
      <formula>E14&lt;0</formula>
    </cfRule>
  </conditionalFormatting>
  <conditionalFormatting sqref="D16">
    <cfRule type="expression" dxfId="370" priority="247" stopIfTrue="1">
      <formula>E16&lt;0</formula>
    </cfRule>
  </conditionalFormatting>
  <conditionalFormatting sqref="E16">
    <cfRule type="expression" dxfId="369" priority="248" stopIfTrue="1">
      <formula>G16&lt;0</formula>
    </cfRule>
  </conditionalFormatting>
  <conditionalFormatting sqref="E16">
    <cfRule type="expression" dxfId="368" priority="249" stopIfTrue="1">
      <formula>I16="1"</formula>
    </cfRule>
    <cfRule type="expression" dxfId="367" priority="250" stopIfTrue="1">
      <formula>I16="3"</formula>
    </cfRule>
    <cfRule type="expression" dxfId="366" priority="251" stopIfTrue="1">
      <formula>E16&lt;0</formula>
    </cfRule>
  </conditionalFormatting>
  <conditionalFormatting sqref="D14">
    <cfRule type="expression" dxfId="365" priority="242" stopIfTrue="1">
      <formula>E14&lt;0</formula>
    </cfRule>
  </conditionalFormatting>
  <conditionalFormatting sqref="E14">
    <cfRule type="expression" dxfId="364" priority="243" stopIfTrue="1">
      <formula>G14&lt;0</formula>
    </cfRule>
  </conditionalFormatting>
  <conditionalFormatting sqref="E14">
    <cfRule type="expression" dxfId="363" priority="244" stopIfTrue="1">
      <formula>I14="1"</formula>
    </cfRule>
    <cfRule type="expression" dxfId="362" priority="245" stopIfTrue="1">
      <formula>I14="3"</formula>
    </cfRule>
    <cfRule type="expression" dxfId="361" priority="246" stopIfTrue="1">
      <formula>E14&lt;0</formula>
    </cfRule>
  </conditionalFormatting>
  <conditionalFormatting sqref="D15">
    <cfRule type="expression" dxfId="360" priority="237" stopIfTrue="1">
      <formula>E15&lt;0</formula>
    </cfRule>
  </conditionalFormatting>
  <conditionalFormatting sqref="E15">
    <cfRule type="expression" dxfId="359" priority="238" stopIfTrue="1">
      <formula>G15&lt;0</formula>
    </cfRule>
  </conditionalFormatting>
  <conditionalFormatting sqref="E15">
    <cfRule type="expression" dxfId="358" priority="239" stopIfTrue="1">
      <formula>I15="1"</formula>
    </cfRule>
    <cfRule type="expression" dxfId="357" priority="240" stopIfTrue="1">
      <formula>I15="3"</formula>
    </cfRule>
    <cfRule type="expression" dxfId="356" priority="241" stopIfTrue="1">
      <formula>E15&lt;0</formula>
    </cfRule>
  </conditionalFormatting>
  <conditionalFormatting sqref="D17">
    <cfRule type="expression" dxfId="355" priority="232" stopIfTrue="1">
      <formula>E17&lt;0</formula>
    </cfRule>
  </conditionalFormatting>
  <conditionalFormatting sqref="E17">
    <cfRule type="expression" dxfId="354" priority="233" stopIfTrue="1">
      <formula>G17&lt;0</formula>
    </cfRule>
  </conditionalFormatting>
  <conditionalFormatting sqref="E17">
    <cfRule type="expression" dxfId="353" priority="234" stopIfTrue="1">
      <formula>I17="1"</formula>
    </cfRule>
    <cfRule type="expression" dxfId="352" priority="235" stopIfTrue="1">
      <formula>I17="3"</formula>
    </cfRule>
    <cfRule type="expression" dxfId="351" priority="236" stopIfTrue="1">
      <formula>E17&lt;0</formula>
    </cfRule>
  </conditionalFormatting>
  <conditionalFormatting sqref="D14">
    <cfRule type="expression" dxfId="350" priority="227" stopIfTrue="1">
      <formula>E14&lt;0</formula>
    </cfRule>
  </conditionalFormatting>
  <conditionalFormatting sqref="E14">
    <cfRule type="expression" dxfId="349" priority="228" stopIfTrue="1">
      <formula>G14&lt;0</formula>
    </cfRule>
  </conditionalFormatting>
  <conditionalFormatting sqref="E14">
    <cfRule type="expression" dxfId="348" priority="229" stopIfTrue="1">
      <formula>I14="1"</formula>
    </cfRule>
    <cfRule type="expression" dxfId="347" priority="230" stopIfTrue="1">
      <formula>I14="3"</formula>
    </cfRule>
    <cfRule type="expression" dxfId="346" priority="231" stopIfTrue="1">
      <formula>E14&lt;0</formula>
    </cfRule>
  </conditionalFormatting>
  <conditionalFormatting sqref="D15">
    <cfRule type="expression" dxfId="345" priority="222" stopIfTrue="1">
      <formula>E15&lt;0</formula>
    </cfRule>
  </conditionalFormatting>
  <conditionalFormatting sqref="E15">
    <cfRule type="expression" dxfId="344" priority="223" stopIfTrue="1">
      <formula>G15&lt;0</formula>
    </cfRule>
  </conditionalFormatting>
  <conditionalFormatting sqref="E15">
    <cfRule type="expression" dxfId="343" priority="224" stopIfTrue="1">
      <formula>I15="1"</formula>
    </cfRule>
    <cfRule type="expression" dxfId="342" priority="225" stopIfTrue="1">
      <formula>I15="3"</formula>
    </cfRule>
    <cfRule type="expression" dxfId="341" priority="226" stopIfTrue="1">
      <formula>E15&lt;0</formula>
    </cfRule>
  </conditionalFormatting>
  <conditionalFormatting sqref="D17">
    <cfRule type="expression" dxfId="340" priority="217" stopIfTrue="1">
      <formula>E17&lt;0</formula>
    </cfRule>
  </conditionalFormatting>
  <conditionalFormatting sqref="E17">
    <cfRule type="expression" dxfId="339" priority="218" stopIfTrue="1">
      <formula>G17&lt;0</formula>
    </cfRule>
  </conditionalFormatting>
  <conditionalFormatting sqref="E17">
    <cfRule type="expression" dxfId="338" priority="219" stopIfTrue="1">
      <formula>I17="1"</formula>
    </cfRule>
    <cfRule type="expression" dxfId="337" priority="220" stopIfTrue="1">
      <formula>I17="3"</formula>
    </cfRule>
    <cfRule type="expression" dxfId="336" priority="221" stopIfTrue="1">
      <formula>E17&lt;0</formula>
    </cfRule>
  </conditionalFormatting>
  <conditionalFormatting sqref="D14">
    <cfRule type="expression" dxfId="335" priority="212" stopIfTrue="1">
      <formula>E14&lt;0</formula>
    </cfRule>
  </conditionalFormatting>
  <conditionalFormatting sqref="E14">
    <cfRule type="expression" dxfId="334" priority="213" stopIfTrue="1">
      <formula>G14&lt;0</formula>
    </cfRule>
  </conditionalFormatting>
  <conditionalFormatting sqref="E14">
    <cfRule type="expression" dxfId="333" priority="214" stopIfTrue="1">
      <formula>I14="1"</formula>
    </cfRule>
    <cfRule type="expression" dxfId="332" priority="215" stopIfTrue="1">
      <formula>I14="3"</formula>
    </cfRule>
    <cfRule type="expression" dxfId="331" priority="216" stopIfTrue="1">
      <formula>E14&lt;0</formula>
    </cfRule>
  </conditionalFormatting>
  <conditionalFormatting sqref="D15">
    <cfRule type="expression" dxfId="330" priority="207" stopIfTrue="1">
      <formula>E15&lt;0</formula>
    </cfRule>
  </conditionalFormatting>
  <conditionalFormatting sqref="E15">
    <cfRule type="expression" dxfId="329" priority="208" stopIfTrue="1">
      <formula>G15&lt;0</formula>
    </cfRule>
  </conditionalFormatting>
  <conditionalFormatting sqref="E15">
    <cfRule type="expression" dxfId="328" priority="209" stopIfTrue="1">
      <formula>I15="1"</formula>
    </cfRule>
    <cfRule type="expression" dxfId="327" priority="210" stopIfTrue="1">
      <formula>I15="3"</formula>
    </cfRule>
    <cfRule type="expression" dxfId="326" priority="211" stopIfTrue="1">
      <formula>E15&lt;0</formula>
    </cfRule>
  </conditionalFormatting>
  <conditionalFormatting sqref="D16">
    <cfRule type="expression" dxfId="325" priority="202" stopIfTrue="1">
      <formula>E16&lt;0</formula>
    </cfRule>
  </conditionalFormatting>
  <conditionalFormatting sqref="E16">
    <cfRule type="expression" dxfId="324" priority="203" stopIfTrue="1">
      <formula>G16&lt;0</formula>
    </cfRule>
  </conditionalFormatting>
  <conditionalFormatting sqref="E16">
    <cfRule type="expression" dxfId="323" priority="204" stopIfTrue="1">
      <formula>I16="1"</formula>
    </cfRule>
    <cfRule type="expression" dxfId="322" priority="205" stopIfTrue="1">
      <formula>I16="3"</formula>
    </cfRule>
    <cfRule type="expression" dxfId="321" priority="206" stopIfTrue="1">
      <formula>E16&lt;0</formula>
    </cfRule>
  </conditionalFormatting>
  <conditionalFormatting sqref="E18">
    <cfRule type="expression" dxfId="320" priority="198" stopIfTrue="1">
      <formula>G18&lt;0</formula>
    </cfRule>
  </conditionalFormatting>
  <conditionalFormatting sqref="E18">
    <cfRule type="expression" dxfId="319" priority="199" stopIfTrue="1">
      <formula>I18="1"</formula>
    </cfRule>
    <cfRule type="expression" dxfId="318" priority="200" stopIfTrue="1">
      <formula>I18="3"</formula>
    </cfRule>
    <cfRule type="expression" dxfId="317" priority="201" stopIfTrue="1">
      <formula>E18&lt;0</formula>
    </cfRule>
  </conditionalFormatting>
  <conditionalFormatting sqref="E14">
    <cfRule type="expression" dxfId="316" priority="193" stopIfTrue="1">
      <formula>G14&lt;0</formula>
    </cfRule>
  </conditionalFormatting>
  <conditionalFormatting sqref="E14">
    <cfRule type="expression" dxfId="315" priority="194" stopIfTrue="1">
      <formula>I14="1"</formula>
    </cfRule>
    <cfRule type="expression" dxfId="314" priority="195" stopIfTrue="1">
      <formula>I14="3"</formula>
    </cfRule>
    <cfRule type="expression" dxfId="313" priority="196" stopIfTrue="1">
      <formula>E14&lt;0</formula>
    </cfRule>
  </conditionalFormatting>
  <conditionalFormatting sqref="E15">
    <cfRule type="expression" dxfId="312" priority="188" stopIfTrue="1">
      <formula>G15&lt;0</formula>
    </cfRule>
  </conditionalFormatting>
  <conditionalFormatting sqref="E15">
    <cfRule type="expression" dxfId="311" priority="189" stopIfTrue="1">
      <formula>I15="1"</formula>
    </cfRule>
    <cfRule type="expression" dxfId="310" priority="190" stopIfTrue="1">
      <formula>I15="3"</formula>
    </cfRule>
    <cfRule type="expression" dxfId="309" priority="191" stopIfTrue="1">
      <formula>E15&lt;0</formula>
    </cfRule>
  </conditionalFormatting>
  <conditionalFormatting sqref="E17">
    <cfRule type="expression" dxfId="308" priority="183" stopIfTrue="1">
      <formula>G17&lt;0</formula>
    </cfRule>
  </conditionalFormatting>
  <conditionalFormatting sqref="E17">
    <cfRule type="expression" dxfId="307" priority="184" stopIfTrue="1">
      <formula>I17="1"</formula>
    </cfRule>
    <cfRule type="expression" dxfId="306" priority="185" stopIfTrue="1">
      <formula>I17="3"</formula>
    </cfRule>
    <cfRule type="expression" dxfId="305" priority="186" stopIfTrue="1">
      <formula>E17&lt;0</formula>
    </cfRule>
  </conditionalFormatting>
  <conditionalFormatting sqref="D14">
    <cfRule type="expression" dxfId="304" priority="177" stopIfTrue="1">
      <formula>E14&lt;0</formula>
    </cfRule>
  </conditionalFormatting>
  <conditionalFormatting sqref="E14">
    <cfRule type="expression" dxfId="303" priority="178" stopIfTrue="1">
      <formula>G14&lt;0</formula>
    </cfRule>
  </conditionalFormatting>
  <conditionalFormatting sqref="E14">
    <cfRule type="expression" dxfId="302" priority="179" stopIfTrue="1">
      <formula>I14="1"</formula>
    </cfRule>
    <cfRule type="expression" dxfId="301" priority="180" stopIfTrue="1">
      <formula>I14="3"</formula>
    </cfRule>
    <cfRule type="expression" dxfId="300" priority="181" stopIfTrue="1">
      <formula>E14&lt;0</formula>
    </cfRule>
  </conditionalFormatting>
  <conditionalFormatting sqref="E15">
    <cfRule type="expression" dxfId="299" priority="173" stopIfTrue="1">
      <formula>G15&lt;0</formula>
    </cfRule>
  </conditionalFormatting>
  <conditionalFormatting sqref="E15">
    <cfRule type="expression" dxfId="298" priority="174" stopIfTrue="1">
      <formula>I15="1"</formula>
    </cfRule>
    <cfRule type="expression" dxfId="297" priority="175" stopIfTrue="1">
      <formula>I15="3"</formula>
    </cfRule>
    <cfRule type="expression" dxfId="296" priority="176" stopIfTrue="1">
      <formula>E15&lt;0</formula>
    </cfRule>
  </conditionalFormatting>
  <conditionalFormatting sqref="E16">
    <cfRule type="expression" dxfId="295" priority="168" stopIfTrue="1">
      <formula>G16&lt;0</formula>
    </cfRule>
  </conditionalFormatting>
  <conditionalFormatting sqref="E16">
    <cfRule type="expression" dxfId="294" priority="169" stopIfTrue="1">
      <formula>I16="1"</formula>
    </cfRule>
    <cfRule type="expression" dxfId="293" priority="170" stopIfTrue="1">
      <formula>I16="3"</formula>
    </cfRule>
    <cfRule type="expression" dxfId="292" priority="171" stopIfTrue="1">
      <formula>E16&lt;0</formula>
    </cfRule>
  </conditionalFormatting>
  <conditionalFormatting sqref="E18">
    <cfRule type="expression" dxfId="291" priority="164" stopIfTrue="1">
      <formula>I18="1"</formula>
    </cfRule>
    <cfRule type="expression" dxfId="290" priority="165" stopIfTrue="1">
      <formula>I18="3"</formula>
    </cfRule>
    <cfRule type="expression" dxfId="289" priority="166" stopIfTrue="1">
      <formula>E18&lt;0</formula>
    </cfRule>
  </conditionalFormatting>
  <conditionalFormatting sqref="E14">
    <cfRule type="expression" dxfId="288" priority="159" stopIfTrue="1">
      <formula>I14="1"</formula>
    </cfRule>
    <cfRule type="expression" dxfId="287" priority="160" stopIfTrue="1">
      <formula>I14="3"</formula>
    </cfRule>
    <cfRule type="expression" dxfId="286" priority="161" stopIfTrue="1">
      <formula>E14&lt;0</formula>
    </cfRule>
  </conditionalFormatting>
  <conditionalFormatting sqref="E15">
    <cfRule type="expression" dxfId="285" priority="154" stopIfTrue="1">
      <formula>I15="1"</formula>
    </cfRule>
    <cfRule type="expression" dxfId="284" priority="155" stopIfTrue="1">
      <formula>I15="3"</formula>
    </cfRule>
    <cfRule type="expression" dxfId="283" priority="156" stopIfTrue="1">
      <formula>E15&lt;0</formula>
    </cfRule>
  </conditionalFormatting>
  <conditionalFormatting sqref="E16">
    <cfRule type="expression" dxfId="282" priority="148" stopIfTrue="1">
      <formula>G16&lt;0</formula>
    </cfRule>
  </conditionalFormatting>
  <conditionalFormatting sqref="E16">
    <cfRule type="expression" dxfId="281" priority="149" stopIfTrue="1">
      <formula>I16="1"</formula>
    </cfRule>
    <cfRule type="expression" dxfId="280" priority="150" stopIfTrue="1">
      <formula>I16="3"</formula>
    </cfRule>
    <cfRule type="expression" dxfId="279" priority="151" stopIfTrue="1">
      <formula>E16&lt;0</formula>
    </cfRule>
  </conditionalFormatting>
  <conditionalFormatting sqref="E18">
    <cfRule type="expression" dxfId="278" priority="143" stopIfTrue="1">
      <formula>G18&lt;0</formula>
    </cfRule>
  </conditionalFormatting>
  <conditionalFormatting sqref="E18">
    <cfRule type="expression" dxfId="277" priority="144" stopIfTrue="1">
      <formula>I18="1"</formula>
    </cfRule>
    <cfRule type="expression" dxfId="276" priority="145" stopIfTrue="1">
      <formula>I18="3"</formula>
    </cfRule>
    <cfRule type="expression" dxfId="275" priority="146" stopIfTrue="1">
      <formula>E18&lt;0</formula>
    </cfRule>
  </conditionalFormatting>
  <conditionalFormatting sqref="E15">
    <cfRule type="expression" dxfId="274" priority="138" stopIfTrue="1">
      <formula>G15&lt;0</formula>
    </cfRule>
  </conditionalFormatting>
  <conditionalFormatting sqref="E15">
    <cfRule type="expression" dxfId="273" priority="139" stopIfTrue="1">
      <formula>I15="1"</formula>
    </cfRule>
    <cfRule type="expression" dxfId="272" priority="140" stopIfTrue="1">
      <formula>I15="3"</formula>
    </cfRule>
    <cfRule type="expression" dxfId="271" priority="141" stopIfTrue="1">
      <formula>E15&lt;0</formula>
    </cfRule>
  </conditionalFormatting>
  <conditionalFormatting sqref="E16">
    <cfRule type="expression" dxfId="270" priority="133" stopIfTrue="1">
      <formula>G16&lt;0</formula>
    </cfRule>
  </conditionalFormatting>
  <conditionalFormatting sqref="E16">
    <cfRule type="expression" dxfId="269" priority="134" stopIfTrue="1">
      <formula>I16="1"</formula>
    </cfRule>
    <cfRule type="expression" dxfId="268" priority="135" stopIfTrue="1">
      <formula>I16="3"</formula>
    </cfRule>
    <cfRule type="expression" dxfId="267" priority="136" stopIfTrue="1">
      <formula>E16&lt;0</formula>
    </cfRule>
  </conditionalFormatting>
  <conditionalFormatting sqref="E17">
    <cfRule type="expression" dxfId="266" priority="128" stopIfTrue="1">
      <formula>G17&lt;0</formula>
    </cfRule>
  </conditionalFormatting>
  <conditionalFormatting sqref="E17">
    <cfRule type="expression" dxfId="265" priority="129" stopIfTrue="1">
      <formula>I17="1"</formula>
    </cfRule>
    <cfRule type="expression" dxfId="264" priority="130" stopIfTrue="1">
      <formula>I17="3"</formula>
    </cfRule>
    <cfRule type="expression" dxfId="263" priority="131" stopIfTrue="1">
      <formula>E17&lt;0</formula>
    </cfRule>
  </conditionalFormatting>
  <conditionalFormatting sqref="G15">
    <cfRule type="expression" dxfId="262" priority="126" stopIfTrue="1">
      <formula>E15&lt;0</formula>
    </cfRule>
  </conditionalFormatting>
  <conditionalFormatting sqref="E7">
    <cfRule type="expression" dxfId="261" priority="306" stopIfTrue="1">
      <formula>#REF!="1"</formula>
    </cfRule>
    <cfRule type="expression" dxfId="260" priority="307" stopIfTrue="1">
      <formula>#REF!="3"</formula>
    </cfRule>
    <cfRule type="expression" dxfId="259" priority="308" stopIfTrue="1">
      <formula>E7&lt;0</formula>
    </cfRule>
  </conditionalFormatting>
  <conditionalFormatting sqref="G4">
    <cfRule type="expression" dxfId="258" priority="125" stopIfTrue="1">
      <formula>E4&lt;0</formula>
    </cfRule>
  </conditionalFormatting>
  <conditionalFormatting sqref="D18">
    <cfRule type="expression" dxfId="257" priority="122" stopIfTrue="1">
      <formula>E18&lt;0</formula>
    </cfRule>
  </conditionalFormatting>
  <conditionalFormatting sqref="D18">
    <cfRule type="expression" dxfId="256" priority="121" stopIfTrue="1">
      <formula>E18&lt;0</formula>
    </cfRule>
  </conditionalFormatting>
  <conditionalFormatting sqref="D18">
    <cfRule type="expression" dxfId="255" priority="124" stopIfTrue="1">
      <formula>E18&lt;0</formula>
    </cfRule>
  </conditionalFormatting>
  <conditionalFormatting sqref="D18">
    <cfRule type="expression" dxfId="254" priority="123" stopIfTrue="1">
      <formula>E18&lt;0</formula>
    </cfRule>
  </conditionalFormatting>
  <conditionalFormatting sqref="D27">
    <cfRule type="expression" dxfId="253" priority="116" stopIfTrue="1">
      <formula>E27&lt;0</formula>
    </cfRule>
  </conditionalFormatting>
  <conditionalFormatting sqref="D28">
    <cfRule type="expression" dxfId="252" priority="110" stopIfTrue="1">
      <formula>E28&lt;0</formula>
    </cfRule>
  </conditionalFormatting>
  <conditionalFormatting sqref="E27">
    <cfRule type="expression" dxfId="251" priority="117" stopIfTrue="1">
      <formula>G27&lt;0</formula>
    </cfRule>
  </conditionalFormatting>
  <conditionalFormatting sqref="E27">
    <cfRule type="expression" dxfId="250" priority="118" stopIfTrue="1">
      <formula>I27="1"</formula>
    </cfRule>
    <cfRule type="expression" dxfId="249" priority="119" stopIfTrue="1">
      <formula>I27="3"</formula>
    </cfRule>
    <cfRule type="expression" dxfId="248" priority="120" stopIfTrue="1">
      <formula>E27&lt;0</formula>
    </cfRule>
  </conditionalFormatting>
  <conditionalFormatting sqref="G27">
    <cfRule type="expression" dxfId="247" priority="115" stopIfTrue="1">
      <formula>E27&lt;0</formula>
    </cfRule>
  </conditionalFormatting>
  <conditionalFormatting sqref="E28">
    <cfRule type="expression" dxfId="246" priority="111" stopIfTrue="1">
      <formula>G28&lt;0</formula>
    </cfRule>
  </conditionalFormatting>
  <conditionalFormatting sqref="E28">
    <cfRule type="expression" dxfId="245" priority="112" stopIfTrue="1">
      <formula>I28="1"</formula>
    </cfRule>
    <cfRule type="expression" dxfId="244" priority="113" stopIfTrue="1">
      <formula>I28="3"</formula>
    </cfRule>
    <cfRule type="expression" dxfId="243" priority="114" stopIfTrue="1">
      <formula>E28&lt;0</formula>
    </cfRule>
  </conditionalFormatting>
  <conditionalFormatting sqref="G28">
    <cfRule type="expression" dxfId="242" priority="109" stopIfTrue="1">
      <formula>E28&lt;0</formula>
    </cfRule>
  </conditionalFormatting>
  <conditionalFormatting sqref="D29">
    <cfRule type="expression" dxfId="241" priority="104" stopIfTrue="1">
      <formula>E29&lt;0</formula>
    </cfRule>
  </conditionalFormatting>
  <conditionalFormatting sqref="E29">
    <cfRule type="expression" dxfId="240" priority="105" stopIfTrue="1">
      <formula>G29&lt;0</formula>
    </cfRule>
  </conditionalFormatting>
  <conditionalFormatting sqref="E29">
    <cfRule type="expression" dxfId="239" priority="106" stopIfTrue="1">
      <formula>I29="1"</formula>
    </cfRule>
    <cfRule type="expression" dxfId="238" priority="107" stopIfTrue="1">
      <formula>I29="3"</formula>
    </cfRule>
    <cfRule type="expression" dxfId="237" priority="108" stopIfTrue="1">
      <formula>E29&lt;0</formula>
    </cfRule>
  </conditionalFormatting>
  <conditionalFormatting sqref="G29">
    <cfRule type="expression" dxfId="236" priority="103" stopIfTrue="1">
      <formula>E29&lt;0</formula>
    </cfRule>
  </conditionalFormatting>
  <conditionalFormatting sqref="G13">
    <cfRule type="expression" dxfId="235" priority="102" stopIfTrue="1">
      <formula>E13&lt;0</formula>
    </cfRule>
  </conditionalFormatting>
  <conditionalFormatting sqref="E13">
    <cfRule type="expression" dxfId="234" priority="98" stopIfTrue="1">
      <formula>G13&lt;0</formula>
    </cfRule>
  </conditionalFormatting>
  <conditionalFormatting sqref="E13">
    <cfRule type="expression" dxfId="233" priority="99" stopIfTrue="1">
      <formula>I13="1"</formula>
    </cfRule>
    <cfRule type="expression" dxfId="232" priority="100" stopIfTrue="1">
      <formula>I13="3"</formula>
    </cfRule>
    <cfRule type="expression" dxfId="231" priority="101" stopIfTrue="1">
      <formula>E13&lt;0</formula>
    </cfRule>
  </conditionalFormatting>
  <conditionalFormatting sqref="D13">
    <cfRule type="expression" dxfId="230" priority="72" stopIfTrue="1">
      <formula>E13&lt;0</formula>
    </cfRule>
  </conditionalFormatting>
  <conditionalFormatting sqref="D13">
    <cfRule type="expression" dxfId="229" priority="62" stopIfTrue="1">
      <formula>E13&lt;0</formula>
    </cfRule>
  </conditionalFormatting>
  <conditionalFormatting sqref="E13">
    <cfRule type="expression" dxfId="228" priority="63" stopIfTrue="1">
      <formula>G13&lt;0</formula>
    </cfRule>
  </conditionalFormatting>
  <conditionalFormatting sqref="D13">
    <cfRule type="expression" dxfId="227" priority="97" stopIfTrue="1">
      <formula>E13&lt;0</formula>
    </cfRule>
  </conditionalFormatting>
  <conditionalFormatting sqref="D13">
    <cfRule type="expression" dxfId="226" priority="92" stopIfTrue="1">
      <formula>E13&lt;0</formula>
    </cfRule>
  </conditionalFormatting>
  <conditionalFormatting sqref="E13">
    <cfRule type="expression" dxfId="225" priority="93" stopIfTrue="1">
      <formula>G13&lt;0</formula>
    </cfRule>
  </conditionalFormatting>
  <conditionalFormatting sqref="E13">
    <cfRule type="expression" dxfId="224" priority="94" stopIfTrue="1">
      <formula>I13="1"</formula>
    </cfRule>
    <cfRule type="expression" dxfId="223" priority="95" stopIfTrue="1">
      <formula>I13="3"</formula>
    </cfRule>
    <cfRule type="expression" dxfId="222" priority="96" stopIfTrue="1">
      <formula>E13&lt;0</formula>
    </cfRule>
  </conditionalFormatting>
  <conditionalFormatting sqref="D13">
    <cfRule type="expression" dxfId="221" priority="87" stopIfTrue="1">
      <formula>E13&lt;0</formula>
    </cfRule>
  </conditionalFormatting>
  <conditionalFormatting sqref="E13">
    <cfRule type="expression" dxfId="220" priority="88" stopIfTrue="1">
      <formula>G13&lt;0</formula>
    </cfRule>
  </conditionalFormatting>
  <conditionalFormatting sqref="E13">
    <cfRule type="expression" dxfId="219" priority="89" stopIfTrue="1">
      <formula>I13="1"</formula>
    </cfRule>
    <cfRule type="expression" dxfId="218" priority="90" stopIfTrue="1">
      <formula>I13="3"</formula>
    </cfRule>
    <cfRule type="expression" dxfId="217" priority="91" stopIfTrue="1">
      <formula>E13&lt;0</formula>
    </cfRule>
  </conditionalFormatting>
  <conditionalFormatting sqref="D13">
    <cfRule type="expression" dxfId="216" priority="82" stopIfTrue="1">
      <formula>E13&lt;0</formula>
    </cfRule>
  </conditionalFormatting>
  <conditionalFormatting sqref="E13">
    <cfRule type="expression" dxfId="215" priority="83" stopIfTrue="1">
      <formula>G13&lt;0</formula>
    </cfRule>
  </conditionalFormatting>
  <conditionalFormatting sqref="E13">
    <cfRule type="expression" dxfId="214" priority="84" stopIfTrue="1">
      <formula>I13="1"</formula>
    </cfRule>
    <cfRule type="expression" dxfId="213" priority="85" stopIfTrue="1">
      <formula>I13="3"</formula>
    </cfRule>
    <cfRule type="expression" dxfId="212" priority="86" stopIfTrue="1">
      <formula>E13&lt;0</formula>
    </cfRule>
  </conditionalFormatting>
  <conditionalFormatting sqref="D13">
    <cfRule type="expression" dxfId="211" priority="77" stopIfTrue="1">
      <formula>E13&lt;0</formula>
    </cfRule>
  </conditionalFormatting>
  <conditionalFormatting sqref="E13">
    <cfRule type="expression" dxfId="210" priority="78" stopIfTrue="1">
      <formula>G13&lt;0</formula>
    </cfRule>
  </conditionalFormatting>
  <conditionalFormatting sqref="E13">
    <cfRule type="expression" dxfId="209" priority="79" stopIfTrue="1">
      <formula>I13="1"</formula>
    </cfRule>
    <cfRule type="expression" dxfId="208" priority="80" stopIfTrue="1">
      <formula>I13="3"</formula>
    </cfRule>
    <cfRule type="expression" dxfId="207" priority="81" stopIfTrue="1">
      <formula>E13&lt;0</formula>
    </cfRule>
  </conditionalFormatting>
  <conditionalFormatting sqref="E13">
    <cfRule type="expression" dxfId="206" priority="73" stopIfTrue="1">
      <formula>G13&lt;0</formula>
    </cfRule>
  </conditionalFormatting>
  <conditionalFormatting sqref="E13">
    <cfRule type="expression" dxfId="205" priority="74" stopIfTrue="1">
      <formula>I13="1"</formula>
    </cfRule>
    <cfRule type="expression" dxfId="204" priority="75" stopIfTrue="1">
      <formula>I13="3"</formula>
    </cfRule>
    <cfRule type="expression" dxfId="203" priority="76" stopIfTrue="1">
      <formula>E13&lt;0</formula>
    </cfRule>
  </conditionalFormatting>
  <conditionalFormatting sqref="D13">
    <cfRule type="expression" dxfId="202" priority="67" stopIfTrue="1">
      <formula>E13&lt;0</formula>
    </cfRule>
  </conditionalFormatting>
  <conditionalFormatting sqref="E13">
    <cfRule type="expression" dxfId="201" priority="68" stopIfTrue="1">
      <formula>G13&lt;0</formula>
    </cfRule>
  </conditionalFormatting>
  <conditionalFormatting sqref="E13">
    <cfRule type="expression" dxfId="200" priority="69" stopIfTrue="1">
      <formula>I13="1"</formula>
    </cfRule>
    <cfRule type="expression" dxfId="199" priority="70" stopIfTrue="1">
      <formula>I13="3"</formula>
    </cfRule>
    <cfRule type="expression" dxfId="198" priority="71" stopIfTrue="1">
      <formula>E13&lt;0</formula>
    </cfRule>
  </conditionalFormatting>
  <conditionalFormatting sqref="E13">
    <cfRule type="expression" dxfId="197" priority="64" stopIfTrue="1">
      <formula>I13="1"</formula>
    </cfRule>
    <cfRule type="expression" dxfId="196" priority="65" stopIfTrue="1">
      <formula>I13="3"</formula>
    </cfRule>
    <cfRule type="expression" dxfId="195" priority="66" stopIfTrue="1">
      <formula>E13&lt;0</formula>
    </cfRule>
  </conditionalFormatting>
  <conditionalFormatting sqref="D26">
    <cfRule type="expression" dxfId="194" priority="57" stopIfTrue="1">
      <formula>E26&lt;0</formula>
    </cfRule>
  </conditionalFormatting>
  <conditionalFormatting sqref="E26">
    <cfRule type="expression" dxfId="193" priority="58" stopIfTrue="1">
      <formula>G26&lt;0</formula>
    </cfRule>
  </conditionalFormatting>
  <conditionalFormatting sqref="E26">
    <cfRule type="expression" dxfId="192" priority="59" stopIfTrue="1">
      <formula>I26="1"</formula>
    </cfRule>
    <cfRule type="expression" dxfId="191" priority="60" stopIfTrue="1">
      <formula>I26="3"</formula>
    </cfRule>
    <cfRule type="expression" dxfId="190" priority="61" stopIfTrue="1">
      <formula>E26&lt;0</formula>
    </cfRule>
  </conditionalFormatting>
  <conditionalFormatting sqref="G26">
    <cfRule type="expression" dxfId="189" priority="56" stopIfTrue="1">
      <formula>E26&lt;0</formula>
    </cfRule>
  </conditionalFormatting>
  <conditionalFormatting sqref="D30">
    <cfRule type="expression" dxfId="188" priority="51" stopIfTrue="1">
      <formula>E30&lt;0</formula>
    </cfRule>
  </conditionalFormatting>
  <conditionalFormatting sqref="E30">
    <cfRule type="expression" dxfId="187" priority="52" stopIfTrue="1">
      <formula>G30&lt;0</formula>
    </cfRule>
  </conditionalFormatting>
  <conditionalFormatting sqref="E30">
    <cfRule type="expression" dxfId="186" priority="53" stopIfTrue="1">
      <formula>I30="1"</formula>
    </cfRule>
    <cfRule type="expression" dxfId="185" priority="54" stopIfTrue="1">
      <formula>I30="3"</formula>
    </cfRule>
    <cfRule type="expression" dxfId="184" priority="55" stopIfTrue="1">
      <formula>E30&lt;0</formula>
    </cfRule>
  </conditionalFormatting>
  <conditionalFormatting sqref="G30">
    <cfRule type="expression" dxfId="183" priority="50" stopIfTrue="1">
      <formula>E30&lt;0</formula>
    </cfRule>
  </conditionalFormatting>
  <conditionalFormatting sqref="D32">
    <cfRule type="expression" dxfId="182" priority="45" stopIfTrue="1">
      <formula>E32&lt;0</formula>
    </cfRule>
  </conditionalFormatting>
  <conditionalFormatting sqref="E32">
    <cfRule type="expression" dxfId="181" priority="46" stopIfTrue="1">
      <formula>G32&lt;0</formula>
    </cfRule>
  </conditionalFormatting>
  <conditionalFormatting sqref="E32">
    <cfRule type="expression" dxfId="180" priority="47" stopIfTrue="1">
      <formula>I32="1"</formula>
    </cfRule>
    <cfRule type="expression" dxfId="179" priority="48" stopIfTrue="1">
      <formula>I32="3"</formula>
    </cfRule>
    <cfRule type="expression" dxfId="178" priority="49" stopIfTrue="1">
      <formula>E32&lt;0</formula>
    </cfRule>
  </conditionalFormatting>
  <conditionalFormatting sqref="G32">
    <cfRule type="expression" dxfId="177" priority="44" stopIfTrue="1">
      <formula>E32&lt;0</formula>
    </cfRule>
  </conditionalFormatting>
  <conditionalFormatting sqref="D33">
    <cfRule type="expression" dxfId="176" priority="39" stopIfTrue="1">
      <formula>E33&lt;0</formula>
    </cfRule>
  </conditionalFormatting>
  <conditionalFormatting sqref="E33">
    <cfRule type="expression" dxfId="175" priority="40" stopIfTrue="1">
      <formula>G33&lt;0</formula>
    </cfRule>
  </conditionalFormatting>
  <conditionalFormatting sqref="E33">
    <cfRule type="expression" dxfId="174" priority="41" stopIfTrue="1">
      <formula>I33="1"</formula>
    </cfRule>
    <cfRule type="expression" dxfId="173" priority="42" stopIfTrue="1">
      <formula>I33="3"</formula>
    </cfRule>
    <cfRule type="expression" dxfId="172" priority="43" stopIfTrue="1">
      <formula>E33&lt;0</formula>
    </cfRule>
  </conditionalFormatting>
  <conditionalFormatting sqref="G33">
    <cfRule type="expression" dxfId="171" priority="38" stopIfTrue="1">
      <formula>E33&lt;0</formula>
    </cfRule>
  </conditionalFormatting>
  <conditionalFormatting sqref="D31">
    <cfRule type="expression" dxfId="170" priority="33" stopIfTrue="1">
      <formula>E31&lt;0</formula>
    </cfRule>
  </conditionalFormatting>
  <conditionalFormatting sqref="E31">
    <cfRule type="expression" dxfId="169" priority="34" stopIfTrue="1">
      <formula>G31&lt;0</formula>
    </cfRule>
  </conditionalFormatting>
  <conditionalFormatting sqref="E31">
    <cfRule type="expression" dxfId="168" priority="35" stopIfTrue="1">
      <formula>I31="1"</formula>
    </cfRule>
    <cfRule type="expression" dxfId="167" priority="36" stopIfTrue="1">
      <formula>I31="3"</formula>
    </cfRule>
    <cfRule type="expression" dxfId="166" priority="37" stopIfTrue="1">
      <formula>E31&lt;0</formula>
    </cfRule>
  </conditionalFormatting>
  <conditionalFormatting sqref="G31">
    <cfRule type="expression" dxfId="165" priority="32" stopIfTrue="1">
      <formula>E31&lt;0</formula>
    </cfRule>
  </conditionalFormatting>
  <conditionalFormatting sqref="G19">
    <cfRule type="expression" dxfId="164" priority="31" stopIfTrue="1">
      <formula>E19&lt;0</formula>
    </cfRule>
  </conditionalFormatting>
  <conditionalFormatting sqref="E19">
    <cfRule type="expression" dxfId="163" priority="27" stopIfTrue="1">
      <formula>G19&lt;0</formula>
    </cfRule>
  </conditionalFormatting>
  <conditionalFormatting sqref="E19">
    <cfRule type="expression" dxfId="162" priority="28" stopIfTrue="1">
      <formula>I19="1"</formula>
    </cfRule>
    <cfRule type="expression" dxfId="161" priority="29" stopIfTrue="1">
      <formula>I19="3"</formula>
    </cfRule>
    <cfRule type="expression" dxfId="160" priority="30" stopIfTrue="1">
      <formula>E19&lt;0</formula>
    </cfRule>
  </conditionalFormatting>
  <conditionalFormatting sqref="D19">
    <cfRule type="expression" dxfId="159" priority="21" stopIfTrue="1">
      <formula>E19&lt;0</formula>
    </cfRule>
  </conditionalFormatting>
  <conditionalFormatting sqref="E19">
    <cfRule type="expression" dxfId="158" priority="17" stopIfTrue="1">
      <formula>G19&lt;0</formula>
    </cfRule>
  </conditionalFormatting>
  <conditionalFormatting sqref="D19">
    <cfRule type="expression" dxfId="157" priority="16" stopIfTrue="1">
      <formula>E19&lt;0</formula>
    </cfRule>
  </conditionalFormatting>
  <conditionalFormatting sqref="D19">
    <cfRule type="expression" dxfId="156" priority="11" stopIfTrue="1">
      <formula>E19&lt;0</formula>
    </cfRule>
  </conditionalFormatting>
  <conditionalFormatting sqref="D19">
    <cfRule type="expression" dxfId="155" priority="26" stopIfTrue="1">
      <formula>E19&lt;0</formula>
    </cfRule>
  </conditionalFormatting>
  <conditionalFormatting sqref="E19">
    <cfRule type="expression" dxfId="154" priority="22" stopIfTrue="1">
      <formula>G19&lt;0</formula>
    </cfRule>
  </conditionalFormatting>
  <conditionalFormatting sqref="E19">
    <cfRule type="expression" dxfId="153" priority="23" stopIfTrue="1">
      <formula>I19="1"</formula>
    </cfRule>
    <cfRule type="expression" dxfId="152" priority="24" stopIfTrue="1">
      <formula>I19="3"</formula>
    </cfRule>
    <cfRule type="expression" dxfId="151" priority="25" stopIfTrue="1">
      <formula>E19&lt;0</formula>
    </cfRule>
  </conditionalFormatting>
  <conditionalFormatting sqref="E19">
    <cfRule type="expression" dxfId="150" priority="18" stopIfTrue="1">
      <formula>I19="1"</formula>
    </cfRule>
    <cfRule type="expression" dxfId="149" priority="19" stopIfTrue="1">
      <formula>I19="3"</formula>
    </cfRule>
    <cfRule type="expression" dxfId="148" priority="20" stopIfTrue="1">
      <formula>E19&lt;0</formula>
    </cfRule>
  </conditionalFormatting>
  <conditionalFormatting sqref="E19">
    <cfRule type="expression" dxfId="147" priority="12" stopIfTrue="1">
      <formula>G19&lt;0</formula>
    </cfRule>
  </conditionalFormatting>
  <conditionalFormatting sqref="E19">
    <cfRule type="expression" dxfId="146" priority="13" stopIfTrue="1">
      <formula>I19="1"</formula>
    </cfRule>
    <cfRule type="expression" dxfId="145" priority="14" stopIfTrue="1">
      <formula>I19="3"</formula>
    </cfRule>
    <cfRule type="expression" dxfId="144" priority="15" stopIfTrue="1">
      <formula>E19&lt;0</formula>
    </cfRule>
  </conditionalFormatting>
  <conditionalFormatting sqref="D19">
    <cfRule type="expression" dxfId="143" priority="8" stopIfTrue="1">
      <formula>E19&lt;0</formula>
    </cfRule>
  </conditionalFormatting>
  <conditionalFormatting sqref="D19">
    <cfRule type="expression" dxfId="142" priority="7" stopIfTrue="1">
      <formula>E19&lt;0</formula>
    </cfRule>
  </conditionalFormatting>
  <conditionalFormatting sqref="D19">
    <cfRule type="expression" dxfId="141" priority="10" stopIfTrue="1">
      <formula>E19&lt;0</formula>
    </cfRule>
  </conditionalFormatting>
  <conditionalFormatting sqref="D19">
    <cfRule type="expression" dxfId="140" priority="9" stopIfTrue="1">
      <formula>E19&lt;0</formula>
    </cfRule>
  </conditionalFormatting>
  <conditionalFormatting sqref="D5">
    <cfRule type="expression" dxfId="139" priority="2" stopIfTrue="1">
      <formula>E5&lt;0</formula>
    </cfRule>
  </conditionalFormatting>
  <conditionalFormatting sqref="E5">
    <cfRule type="expression" dxfId="138" priority="3" stopIfTrue="1">
      <formula>G5&lt;0</formula>
    </cfRule>
  </conditionalFormatting>
  <conditionalFormatting sqref="E5">
    <cfRule type="expression" dxfId="137" priority="4" stopIfTrue="1">
      <formula>I5="1"</formula>
    </cfRule>
    <cfRule type="expression" dxfId="136" priority="5" stopIfTrue="1">
      <formula>I5="3"</formula>
    </cfRule>
    <cfRule type="expression" dxfId="135" priority="6" stopIfTrue="1">
      <formula>E5&lt;0</formula>
    </cfRule>
  </conditionalFormatting>
  <conditionalFormatting sqref="G5">
    <cfRule type="expression" dxfId="134" priority="1" stopIfTrue="1">
      <formula>E5&lt;0</formula>
    </cfRule>
  </conditionalFormatting>
  <conditionalFormatting sqref="E4">
    <cfRule type="expression" dxfId="133" priority="309" stopIfTrue="1">
      <formula>#REF!="1"</formula>
    </cfRule>
    <cfRule type="expression" dxfId="132" priority="310" stopIfTrue="1">
      <formula>#REF!="3"</formula>
    </cfRule>
    <cfRule type="expression" dxfId="131" priority="311" stopIfTrue="1">
      <formula>E4&lt;0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topLeftCell="A10" zoomScale="70" zoomScaleNormal="70" workbookViewId="0">
      <selection activeCell="F15" sqref="F4:F15"/>
    </sheetView>
  </sheetViews>
  <sheetFormatPr defaultRowHeight="15" x14ac:dyDescent="0.25"/>
  <cols>
    <col min="1" max="1" width="7.5703125" bestFit="1" customWidth="1"/>
    <col min="2" max="2" width="16" bestFit="1" customWidth="1"/>
    <col min="3" max="3" width="167.85546875" customWidth="1"/>
    <col min="4" max="4" width="6.7109375" bestFit="1" customWidth="1"/>
    <col min="5" max="5" width="12.5703125" style="61" customWidth="1"/>
    <col min="6" max="6" width="15.7109375" style="15" customWidth="1"/>
    <col min="7" max="7" width="18.28515625" style="15" bestFit="1" customWidth="1"/>
    <col min="8" max="8" width="3.7109375" customWidth="1"/>
  </cols>
  <sheetData>
    <row r="1" spans="1:15" ht="15.75" thickTop="1" x14ac:dyDescent="0.25">
      <c r="A1" s="103" t="s">
        <v>0</v>
      </c>
      <c r="B1" s="101" t="s">
        <v>1</v>
      </c>
      <c r="C1" s="99" t="s">
        <v>2</v>
      </c>
      <c r="D1" s="99" t="s">
        <v>8</v>
      </c>
      <c r="E1" s="105" t="s">
        <v>3</v>
      </c>
      <c r="F1" s="16" t="s">
        <v>7</v>
      </c>
      <c r="G1" s="17"/>
    </row>
    <row r="2" spans="1:15" x14ac:dyDescent="0.25">
      <c r="A2" s="104"/>
      <c r="B2" s="102"/>
      <c r="C2" s="100"/>
      <c r="D2" s="100"/>
      <c r="E2" s="106"/>
      <c r="F2" s="18" t="s">
        <v>4</v>
      </c>
      <c r="G2" s="18" t="s">
        <v>6</v>
      </c>
    </row>
    <row r="3" spans="1:15" x14ac:dyDescent="0.25">
      <c r="A3" s="7"/>
      <c r="B3" s="7"/>
      <c r="C3" s="7" t="s">
        <v>359</v>
      </c>
      <c r="D3" s="7"/>
      <c r="E3" s="48"/>
      <c r="F3" s="19"/>
      <c r="G3" s="19"/>
    </row>
    <row r="4" spans="1:15" s="33" customFormat="1" ht="150" x14ac:dyDescent="0.25">
      <c r="A4" s="69">
        <v>1</v>
      </c>
      <c r="B4" s="34" t="s">
        <v>334</v>
      </c>
      <c r="C4" s="25" t="s">
        <v>335</v>
      </c>
      <c r="D4" s="4" t="s">
        <v>9</v>
      </c>
      <c r="E4" s="59">
        <v>4</v>
      </c>
      <c r="F4" s="36"/>
      <c r="G4" s="21">
        <f t="shared" ref="G4:G12" si="0">E4*F4</f>
        <v>0</v>
      </c>
      <c r="I4" s="9"/>
      <c r="J4" s="10"/>
      <c r="K4" s="10"/>
      <c r="L4" s="11"/>
      <c r="M4" s="12"/>
      <c r="N4" s="13"/>
      <c r="O4" s="14"/>
    </row>
    <row r="5" spans="1:15" s="33" customFormat="1" ht="135" x14ac:dyDescent="0.25">
      <c r="A5" s="69">
        <f>A4+1</f>
        <v>2</v>
      </c>
      <c r="B5" s="34" t="s">
        <v>336</v>
      </c>
      <c r="C5" s="25" t="s">
        <v>337</v>
      </c>
      <c r="D5" s="4" t="s">
        <v>9</v>
      </c>
      <c r="E5" s="59">
        <v>1</v>
      </c>
      <c r="F5" s="36"/>
      <c r="G5" s="21">
        <f t="shared" si="0"/>
        <v>0</v>
      </c>
      <c r="I5" s="9"/>
      <c r="J5" s="10"/>
      <c r="K5" s="10"/>
      <c r="L5" s="11"/>
      <c r="M5" s="12"/>
      <c r="N5" s="13"/>
      <c r="O5" s="14"/>
    </row>
    <row r="6" spans="1:15" s="33" customFormat="1" ht="105" x14ac:dyDescent="0.25">
      <c r="A6" s="69">
        <f t="shared" ref="A6:A15" si="1">A5+1</f>
        <v>3</v>
      </c>
      <c r="B6" s="34" t="s">
        <v>338</v>
      </c>
      <c r="C6" s="25" t="s">
        <v>339</v>
      </c>
      <c r="D6" s="4" t="s">
        <v>9</v>
      </c>
      <c r="E6" s="59">
        <v>1</v>
      </c>
      <c r="F6" s="36"/>
      <c r="G6" s="21">
        <f t="shared" si="0"/>
        <v>0</v>
      </c>
      <c r="I6" s="9"/>
      <c r="J6" s="10"/>
      <c r="K6" s="10"/>
      <c r="L6" s="11"/>
      <c r="M6" s="12"/>
      <c r="N6" s="13"/>
      <c r="O6" s="14"/>
    </row>
    <row r="7" spans="1:15" s="33" customFormat="1" ht="75" x14ac:dyDescent="0.25">
      <c r="A7" s="69">
        <f t="shared" si="1"/>
        <v>4</v>
      </c>
      <c r="B7" s="34" t="s">
        <v>340</v>
      </c>
      <c r="C7" s="35" t="s">
        <v>341</v>
      </c>
      <c r="D7" s="4" t="s">
        <v>11</v>
      </c>
      <c r="E7" s="59">
        <v>110</v>
      </c>
      <c r="F7" s="20"/>
      <c r="G7" s="21">
        <f t="shared" si="0"/>
        <v>0</v>
      </c>
      <c r="I7" s="9"/>
      <c r="J7" s="10"/>
      <c r="K7" s="10"/>
      <c r="L7" s="11"/>
      <c r="M7" s="12"/>
      <c r="N7" s="13"/>
      <c r="O7" s="14"/>
    </row>
    <row r="8" spans="1:15" s="33" customFormat="1" ht="60" x14ac:dyDescent="0.25">
      <c r="A8" s="69">
        <f t="shared" si="1"/>
        <v>5</v>
      </c>
      <c r="B8" s="34" t="s">
        <v>342</v>
      </c>
      <c r="C8" s="25" t="s">
        <v>343</v>
      </c>
      <c r="D8" s="4" t="s">
        <v>11</v>
      </c>
      <c r="E8" s="59">
        <v>20</v>
      </c>
      <c r="F8" s="20"/>
      <c r="G8" s="21">
        <f t="shared" si="0"/>
        <v>0</v>
      </c>
      <c r="I8" s="9"/>
      <c r="J8" s="10"/>
      <c r="K8" s="10"/>
      <c r="L8" s="11"/>
      <c r="M8" s="12"/>
      <c r="N8" s="13"/>
      <c r="O8" s="14"/>
    </row>
    <row r="9" spans="1:15" s="33" customFormat="1" ht="60" x14ac:dyDescent="0.25">
      <c r="A9" s="69">
        <f t="shared" si="1"/>
        <v>6</v>
      </c>
      <c r="B9" s="34" t="s">
        <v>344</v>
      </c>
      <c r="C9" s="25" t="s">
        <v>345</v>
      </c>
      <c r="D9" s="4" t="s">
        <v>11</v>
      </c>
      <c r="E9" s="59">
        <v>70</v>
      </c>
      <c r="F9" s="36"/>
      <c r="G9" s="21">
        <f t="shared" si="0"/>
        <v>0</v>
      </c>
      <c r="I9" s="9"/>
      <c r="J9" s="10"/>
      <c r="K9" s="10"/>
      <c r="L9" s="11"/>
      <c r="M9" s="12"/>
      <c r="N9" s="13"/>
      <c r="O9" s="14"/>
    </row>
    <row r="10" spans="1:15" s="33" customFormat="1" ht="90" x14ac:dyDescent="0.25">
      <c r="A10" s="69">
        <f t="shared" si="1"/>
        <v>7</v>
      </c>
      <c r="B10" s="34" t="s">
        <v>346</v>
      </c>
      <c r="C10" s="25" t="s">
        <v>347</v>
      </c>
      <c r="D10" s="4" t="s">
        <v>11</v>
      </c>
      <c r="E10" s="59">
        <v>10</v>
      </c>
      <c r="F10" s="36"/>
      <c r="G10" s="21">
        <f t="shared" si="0"/>
        <v>0</v>
      </c>
      <c r="I10" s="9"/>
      <c r="J10" s="10"/>
      <c r="K10" s="10"/>
      <c r="L10" s="11"/>
      <c r="M10" s="12"/>
      <c r="N10" s="13"/>
      <c r="O10" s="14"/>
    </row>
    <row r="11" spans="1:15" s="33" customFormat="1" ht="30" x14ac:dyDescent="0.25">
      <c r="A11" s="69">
        <f t="shared" si="1"/>
        <v>8</v>
      </c>
      <c r="B11" s="34" t="s">
        <v>348</v>
      </c>
      <c r="C11" s="25" t="s">
        <v>349</v>
      </c>
      <c r="D11" s="4" t="s">
        <v>40</v>
      </c>
      <c r="E11" s="59">
        <v>1</v>
      </c>
      <c r="F11" s="36"/>
      <c r="G11" s="21">
        <f>E11*F11</f>
        <v>0</v>
      </c>
      <c r="I11" s="9"/>
      <c r="J11" s="10"/>
      <c r="K11" s="10"/>
      <c r="L11" s="11"/>
      <c r="M11" s="12"/>
      <c r="N11" s="13"/>
      <c r="O11" s="14"/>
    </row>
    <row r="12" spans="1:15" s="33" customFormat="1" ht="90" x14ac:dyDescent="0.25">
      <c r="A12" s="69">
        <f t="shared" si="1"/>
        <v>9</v>
      </c>
      <c r="B12" s="34" t="s">
        <v>350</v>
      </c>
      <c r="C12" s="70" t="s">
        <v>351</v>
      </c>
      <c r="D12" s="4" t="s">
        <v>352</v>
      </c>
      <c r="E12" s="59">
        <v>1</v>
      </c>
      <c r="F12" s="36"/>
      <c r="G12" s="21">
        <f t="shared" si="0"/>
        <v>0</v>
      </c>
      <c r="I12" s="9"/>
      <c r="J12" s="10"/>
      <c r="K12" s="10"/>
      <c r="L12" s="11"/>
      <c r="M12" s="12"/>
      <c r="N12" s="13"/>
      <c r="O12" s="14"/>
    </row>
    <row r="13" spans="1:15" s="33" customFormat="1" ht="120" x14ac:dyDescent="0.25">
      <c r="A13" s="69">
        <f t="shared" si="1"/>
        <v>10</v>
      </c>
      <c r="B13" s="34" t="s">
        <v>353</v>
      </c>
      <c r="C13" s="25" t="s">
        <v>354</v>
      </c>
      <c r="D13" s="4" t="s">
        <v>40</v>
      </c>
      <c r="E13" s="59">
        <v>1</v>
      </c>
      <c r="F13" s="36"/>
      <c r="G13" s="21">
        <f>E13*F13</f>
        <v>0</v>
      </c>
      <c r="I13" s="9"/>
      <c r="J13" s="10"/>
      <c r="K13" s="10"/>
      <c r="L13" s="11"/>
      <c r="M13" s="12"/>
      <c r="N13" s="13"/>
      <c r="O13" s="14"/>
    </row>
    <row r="14" spans="1:15" s="33" customFormat="1" ht="45" x14ac:dyDescent="0.25">
      <c r="A14" s="69">
        <f t="shared" si="1"/>
        <v>11</v>
      </c>
      <c r="B14" s="34" t="s">
        <v>355</v>
      </c>
      <c r="C14" s="70" t="s">
        <v>356</v>
      </c>
      <c r="D14" s="4" t="s">
        <v>352</v>
      </c>
      <c r="E14" s="59">
        <v>1</v>
      </c>
      <c r="F14" s="36"/>
      <c r="G14" s="21">
        <f>E14*F14</f>
        <v>0</v>
      </c>
      <c r="I14" s="9"/>
      <c r="J14" s="10"/>
      <c r="K14" s="10"/>
      <c r="L14" s="11"/>
      <c r="M14" s="12"/>
      <c r="N14" s="13"/>
      <c r="O14" s="14"/>
    </row>
    <row r="15" spans="1:15" s="33" customFormat="1" ht="150" x14ac:dyDescent="0.25">
      <c r="A15" s="69">
        <f t="shared" si="1"/>
        <v>12</v>
      </c>
      <c r="B15" s="34" t="s">
        <v>357</v>
      </c>
      <c r="C15" s="25" t="s">
        <v>358</v>
      </c>
      <c r="D15" s="4" t="s">
        <v>40</v>
      </c>
      <c r="E15" s="59">
        <v>1</v>
      </c>
      <c r="F15" s="36"/>
      <c r="G15" s="21">
        <f>E15*F15</f>
        <v>0</v>
      </c>
      <c r="I15" s="9"/>
      <c r="J15" s="10"/>
      <c r="K15" s="10"/>
      <c r="L15" s="11"/>
      <c r="M15" s="12"/>
      <c r="N15" s="13"/>
      <c r="O15" s="14"/>
    </row>
    <row r="16" spans="1:15" x14ac:dyDescent="0.25">
      <c r="A16" s="2"/>
      <c r="B16" s="1"/>
      <c r="C16" s="35"/>
      <c r="D16" s="6"/>
      <c r="E16" s="59"/>
      <c r="F16" s="36"/>
      <c r="G16" s="23"/>
    </row>
    <row r="17" spans="1:7" x14ac:dyDescent="0.25">
      <c r="A17" s="26"/>
      <c r="B17" s="27"/>
      <c r="C17" s="28"/>
      <c r="D17" s="27"/>
      <c r="E17" s="60"/>
      <c r="F17" s="29" t="s">
        <v>5</v>
      </c>
      <c r="G17" s="30">
        <f>SUM(G4:G16)</f>
        <v>0</v>
      </c>
    </row>
  </sheetData>
  <mergeCells count="5">
    <mergeCell ref="A1:A2"/>
    <mergeCell ref="B1:B2"/>
    <mergeCell ref="C1:C2"/>
    <mergeCell ref="D1:D2"/>
    <mergeCell ref="E1:E2"/>
  </mergeCells>
  <conditionalFormatting sqref="C1">
    <cfRule type="expression" dxfId="130" priority="49" stopIfTrue="1">
      <formula>XEQ1="1"</formula>
    </cfRule>
    <cfRule type="expression" dxfId="129" priority="50" stopIfTrue="1">
      <formula>XEQ1="2"</formula>
    </cfRule>
    <cfRule type="expression" dxfId="128" priority="51" stopIfTrue="1">
      <formula>XER1="3"</formula>
    </cfRule>
  </conditionalFormatting>
  <conditionalFormatting sqref="F1">
    <cfRule type="expression" dxfId="127" priority="52" stopIfTrue="1">
      <formula>XEW1="3"</formula>
    </cfRule>
  </conditionalFormatting>
  <conditionalFormatting sqref="D4:D6 D10:D12 L4:L8 D14 L10:L14">
    <cfRule type="expression" dxfId="126" priority="53" stopIfTrue="1">
      <formula>E4&lt;0</formula>
    </cfRule>
  </conditionalFormatting>
  <conditionalFormatting sqref="E4:E6 E10:E12 M4:M8 M10:M14 E14 E16">
    <cfRule type="expression" dxfId="125" priority="54" stopIfTrue="1">
      <formula>G4&lt;0</formula>
    </cfRule>
  </conditionalFormatting>
  <conditionalFormatting sqref="G2">
    <cfRule type="expression" dxfId="124" priority="46" stopIfTrue="1">
      <formula>#REF!="1"</formula>
    </cfRule>
    <cfRule type="expression" dxfId="123" priority="47" stopIfTrue="1">
      <formula>#REF!="3"</formula>
    </cfRule>
    <cfRule type="expression" dxfId="122" priority="48" stopIfTrue="1">
      <formula>_OIP1="3"</formula>
    </cfRule>
  </conditionalFormatting>
  <conditionalFormatting sqref="E1">
    <cfRule type="expression" dxfId="121" priority="45" stopIfTrue="1">
      <formula>XEV1="3"</formula>
    </cfRule>
  </conditionalFormatting>
  <conditionalFormatting sqref="G1">
    <cfRule type="expression" dxfId="120" priority="55" stopIfTrue="1">
      <formula>#REF!="3"</formula>
    </cfRule>
  </conditionalFormatting>
  <conditionalFormatting sqref="O4:O8 G16 O10:O14 G14">
    <cfRule type="expression" dxfId="119" priority="44" stopIfTrue="1">
      <formula>E4&lt;0</formula>
    </cfRule>
  </conditionalFormatting>
  <conditionalFormatting sqref="D1">
    <cfRule type="expression" dxfId="118" priority="41" stopIfTrue="1">
      <formula>XER1="1"</formula>
    </cfRule>
    <cfRule type="expression" dxfId="117" priority="42" stopIfTrue="1">
      <formula>XER1="2"</formula>
    </cfRule>
    <cfRule type="expression" dxfId="116" priority="43" stopIfTrue="1">
      <formula>XES1="3"</formula>
    </cfRule>
  </conditionalFormatting>
  <conditionalFormatting sqref="E10:E12 E14:E15">
    <cfRule type="expression" dxfId="115" priority="56" stopIfTrue="1">
      <formula>#REF!="1"</formula>
    </cfRule>
    <cfRule type="expression" dxfId="114" priority="57" stopIfTrue="1">
      <formula>#REF!="3"</formula>
    </cfRule>
    <cfRule type="expression" dxfId="113" priority="58" stopIfTrue="1">
      <formula>E10&lt;0</formula>
    </cfRule>
  </conditionalFormatting>
  <conditionalFormatting sqref="E4:E6">
    <cfRule type="expression" dxfId="112" priority="38" stopIfTrue="1">
      <formula>#REF!="1"</formula>
    </cfRule>
    <cfRule type="expression" dxfId="111" priority="39" stopIfTrue="1">
      <formula>#REF!="3"</formula>
    </cfRule>
    <cfRule type="expression" dxfId="110" priority="40" stopIfTrue="1">
      <formula>E4&lt;0</formula>
    </cfRule>
  </conditionalFormatting>
  <conditionalFormatting sqref="G7">
    <cfRule type="expression" dxfId="109" priority="37" stopIfTrue="1">
      <formula>E7&lt;0</formula>
    </cfRule>
  </conditionalFormatting>
  <conditionalFormatting sqref="D7">
    <cfRule type="expression" dxfId="108" priority="36" stopIfTrue="1">
      <formula>E7&lt;0</formula>
    </cfRule>
  </conditionalFormatting>
  <conditionalFormatting sqref="E7">
    <cfRule type="expression" dxfId="107" priority="31" stopIfTrue="1">
      <formula>#REF!="1"</formula>
    </cfRule>
    <cfRule type="expression" dxfId="106" priority="32" stopIfTrue="1">
      <formula>#REF!="3"</formula>
    </cfRule>
    <cfRule type="expression" dxfId="105" priority="33" stopIfTrue="1">
      <formula>E7&lt;0</formula>
    </cfRule>
  </conditionalFormatting>
  <conditionalFormatting sqref="G8">
    <cfRule type="expression" dxfId="104" priority="35" stopIfTrue="1">
      <formula>E8&lt;0</formula>
    </cfRule>
  </conditionalFormatting>
  <conditionalFormatting sqref="D8">
    <cfRule type="expression" dxfId="103" priority="34" stopIfTrue="1">
      <formula>E8&lt;0</formula>
    </cfRule>
  </conditionalFormatting>
  <conditionalFormatting sqref="E7">
    <cfRule type="expression" dxfId="102" priority="30" stopIfTrue="1">
      <formula>G7&lt;0</formula>
    </cfRule>
  </conditionalFormatting>
  <conditionalFormatting sqref="E8">
    <cfRule type="expression" dxfId="101" priority="26" stopIfTrue="1">
      <formula>G8&lt;0</formula>
    </cfRule>
  </conditionalFormatting>
  <conditionalFormatting sqref="E8">
    <cfRule type="expression" dxfId="100" priority="27" stopIfTrue="1">
      <formula>#REF!="1"</formula>
    </cfRule>
    <cfRule type="expression" dxfId="99" priority="28" stopIfTrue="1">
      <formula>#REF!="3"</formula>
    </cfRule>
    <cfRule type="expression" dxfId="98" priority="29" stopIfTrue="1">
      <formula>E8&lt;0</formula>
    </cfRule>
  </conditionalFormatting>
  <conditionalFormatting sqref="G4">
    <cfRule type="expression" dxfId="97" priority="25" stopIfTrue="1">
      <formula>E4&lt;0</formula>
    </cfRule>
  </conditionalFormatting>
  <conditionalFormatting sqref="G5">
    <cfRule type="expression" dxfId="96" priority="24" stopIfTrue="1">
      <formula>E5&lt;0</formula>
    </cfRule>
  </conditionalFormatting>
  <conditionalFormatting sqref="G6">
    <cfRule type="expression" dxfId="95" priority="23" stopIfTrue="1">
      <formula>E6&lt;0</formula>
    </cfRule>
  </conditionalFormatting>
  <conditionalFormatting sqref="G10">
    <cfRule type="expression" dxfId="94" priority="22" stopIfTrue="1">
      <formula>E10&lt;0</formula>
    </cfRule>
  </conditionalFormatting>
  <conditionalFormatting sqref="G11:G12">
    <cfRule type="expression" dxfId="93" priority="21" stopIfTrue="1">
      <formula>E11&lt;0</formula>
    </cfRule>
  </conditionalFormatting>
  <conditionalFormatting sqref="L9 D9">
    <cfRule type="expression" dxfId="92" priority="16" stopIfTrue="1">
      <formula>E9&lt;0</formula>
    </cfRule>
  </conditionalFormatting>
  <conditionalFormatting sqref="M9 E9">
    <cfRule type="expression" dxfId="91" priority="17" stopIfTrue="1">
      <formula>G9&lt;0</formula>
    </cfRule>
  </conditionalFormatting>
  <conditionalFormatting sqref="O9">
    <cfRule type="expression" dxfId="90" priority="15" stopIfTrue="1">
      <formula>M9&lt;0</formula>
    </cfRule>
  </conditionalFormatting>
  <conditionalFormatting sqref="E9">
    <cfRule type="expression" dxfId="89" priority="18" stopIfTrue="1">
      <formula>#REF!="1"</formula>
    </cfRule>
    <cfRule type="expression" dxfId="88" priority="19" stopIfTrue="1">
      <formula>#REF!="3"</formula>
    </cfRule>
    <cfRule type="expression" dxfId="87" priority="20" stopIfTrue="1">
      <formula>E9&lt;0</formula>
    </cfRule>
  </conditionalFormatting>
  <conditionalFormatting sqref="G9">
    <cfRule type="expression" dxfId="86" priority="14" stopIfTrue="1">
      <formula>E9&lt;0</formula>
    </cfRule>
  </conditionalFormatting>
  <conditionalFormatting sqref="D15 L15">
    <cfRule type="expression" dxfId="85" priority="9" stopIfTrue="1">
      <formula>E15&lt;0</formula>
    </cfRule>
  </conditionalFormatting>
  <conditionalFormatting sqref="E15 M15">
    <cfRule type="expression" dxfId="84" priority="10" stopIfTrue="1">
      <formula>G15&lt;0</formula>
    </cfRule>
  </conditionalFormatting>
  <conditionalFormatting sqref="O15">
    <cfRule type="expression" dxfId="83" priority="8" stopIfTrue="1">
      <formula>M15&lt;0</formula>
    </cfRule>
  </conditionalFormatting>
  <conditionalFormatting sqref="E15">
    <cfRule type="expression" dxfId="82" priority="11" stopIfTrue="1">
      <formula>#REF!="1"</formula>
    </cfRule>
    <cfRule type="expression" dxfId="81" priority="12" stopIfTrue="1">
      <formula>#REF!="3"</formula>
    </cfRule>
    <cfRule type="expression" dxfId="80" priority="13" stopIfTrue="1">
      <formula>E15&lt;0</formula>
    </cfRule>
  </conditionalFormatting>
  <conditionalFormatting sqref="G15">
    <cfRule type="expression" dxfId="79" priority="7" stopIfTrue="1">
      <formula>E15&lt;0</formula>
    </cfRule>
  </conditionalFormatting>
  <conditionalFormatting sqref="D13">
    <cfRule type="expression" dxfId="78" priority="6" stopIfTrue="1">
      <formula>E13&lt;0</formula>
    </cfRule>
  </conditionalFormatting>
  <conditionalFormatting sqref="E13">
    <cfRule type="expression" dxfId="77" priority="2" stopIfTrue="1">
      <formula>G13&lt;0</formula>
    </cfRule>
  </conditionalFormatting>
  <conditionalFormatting sqref="E13">
    <cfRule type="expression" dxfId="76" priority="3" stopIfTrue="1">
      <formula>#REF!="1"</formula>
    </cfRule>
    <cfRule type="expression" dxfId="75" priority="4" stopIfTrue="1">
      <formula>#REF!="3"</formula>
    </cfRule>
    <cfRule type="expression" dxfId="74" priority="5" stopIfTrue="1">
      <formula>E13&lt;0</formula>
    </cfRule>
  </conditionalFormatting>
  <conditionalFormatting sqref="G13">
    <cfRule type="expression" dxfId="73" priority="1" stopIfTrue="1">
      <formula>E13&lt;0</formula>
    </cfRule>
  </conditionalFormatting>
  <pageMargins left="0.7" right="0.7" top="0.75" bottom="0.75" header="0.3" footer="0.3"/>
  <pageSetup paperSize="272"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opLeftCell="A14" zoomScale="90" zoomScaleNormal="90" workbookViewId="0">
      <selection activeCell="C36" sqref="C36"/>
    </sheetView>
  </sheetViews>
  <sheetFormatPr defaultRowHeight="15" x14ac:dyDescent="0.25"/>
  <cols>
    <col min="1" max="1" width="7.5703125" bestFit="1" customWidth="1"/>
    <col min="2" max="2" width="16" bestFit="1" customWidth="1"/>
    <col min="3" max="3" width="69" customWidth="1"/>
    <col min="4" max="4" width="6.7109375" bestFit="1" customWidth="1"/>
    <col min="5" max="5" width="8.42578125" bestFit="1" customWidth="1"/>
    <col min="6" max="6" width="15.7109375" style="82" customWidth="1"/>
    <col min="7" max="7" width="18.140625" style="15" bestFit="1" customWidth="1"/>
    <col min="8" max="8" width="3.7109375" customWidth="1"/>
    <col min="9" max="9" width="15.7109375" customWidth="1"/>
  </cols>
  <sheetData>
    <row r="1" spans="1:16" ht="15.75" thickTop="1" x14ac:dyDescent="0.25">
      <c r="A1" s="103" t="s">
        <v>0</v>
      </c>
      <c r="B1" s="101" t="s">
        <v>1</v>
      </c>
      <c r="C1" s="99" t="s">
        <v>2</v>
      </c>
      <c r="D1" s="99" t="s">
        <v>8</v>
      </c>
      <c r="E1" s="101" t="s">
        <v>3</v>
      </c>
      <c r="F1" s="16" t="s">
        <v>7</v>
      </c>
      <c r="G1" s="17"/>
    </row>
    <row r="2" spans="1:16" x14ac:dyDescent="0.25">
      <c r="A2" s="104"/>
      <c r="B2" s="102"/>
      <c r="C2" s="100"/>
      <c r="D2" s="100"/>
      <c r="E2" s="102"/>
      <c r="F2" s="18" t="s">
        <v>4</v>
      </c>
      <c r="G2" s="18" t="s">
        <v>6</v>
      </c>
    </row>
    <row r="3" spans="1:16" ht="21" customHeight="1" x14ac:dyDescent="0.25">
      <c r="A3" s="7"/>
      <c r="B3" s="7"/>
      <c r="C3" s="7" t="s">
        <v>438</v>
      </c>
      <c r="D3" s="7"/>
      <c r="E3" s="7"/>
      <c r="F3" s="19"/>
      <c r="G3" s="19"/>
    </row>
    <row r="4" spans="1:16" ht="409.6" customHeight="1" x14ac:dyDescent="0.25">
      <c r="A4" s="8">
        <v>1</v>
      </c>
      <c r="B4" s="83" t="s">
        <v>404</v>
      </c>
      <c r="C4" s="84" t="s">
        <v>405</v>
      </c>
      <c r="D4" s="85" t="s">
        <v>9</v>
      </c>
      <c r="E4" s="86">
        <v>3</v>
      </c>
      <c r="F4" s="75"/>
      <c r="G4" s="76">
        <f>E4*F4</f>
        <v>0</v>
      </c>
      <c r="I4" s="56"/>
      <c r="J4" s="87"/>
      <c r="K4" s="88"/>
      <c r="L4" s="89"/>
      <c r="M4" s="90"/>
      <c r="N4" s="91"/>
      <c r="O4" s="92"/>
      <c r="P4" s="93"/>
    </row>
    <row r="5" spans="1:16" ht="205.9" customHeight="1" x14ac:dyDescent="0.25">
      <c r="A5" s="2">
        <f t="shared" ref="A5:A23" si="0">A4+1</f>
        <v>2</v>
      </c>
      <c r="B5" s="83" t="s">
        <v>406</v>
      </c>
      <c r="C5" s="35" t="s">
        <v>407</v>
      </c>
      <c r="D5" s="4" t="s">
        <v>9</v>
      </c>
      <c r="E5" s="5">
        <v>4</v>
      </c>
      <c r="F5" s="75"/>
      <c r="G5" s="76">
        <f t="shared" ref="G5:G24" si="1">E5*F5</f>
        <v>0</v>
      </c>
      <c r="I5" s="24"/>
    </row>
    <row r="6" spans="1:16" ht="157.15" customHeight="1" x14ac:dyDescent="0.25">
      <c r="A6" s="2">
        <f t="shared" si="0"/>
        <v>3</v>
      </c>
      <c r="B6" s="83" t="s">
        <v>408</v>
      </c>
      <c r="C6" s="35" t="s">
        <v>409</v>
      </c>
      <c r="D6" s="4"/>
      <c r="E6" s="5">
        <v>8</v>
      </c>
      <c r="F6" s="75"/>
      <c r="G6" s="76">
        <f t="shared" si="1"/>
        <v>0</v>
      </c>
      <c r="I6" s="24"/>
    </row>
    <row r="7" spans="1:16" ht="231.6" customHeight="1" x14ac:dyDescent="0.25">
      <c r="A7" s="2">
        <f t="shared" si="0"/>
        <v>4</v>
      </c>
      <c r="B7" s="83" t="s">
        <v>410</v>
      </c>
      <c r="C7" s="35" t="s">
        <v>411</v>
      </c>
      <c r="D7" s="4" t="s">
        <v>9</v>
      </c>
      <c r="E7" s="5">
        <v>1</v>
      </c>
      <c r="F7" s="75"/>
      <c r="G7" s="76">
        <f t="shared" si="1"/>
        <v>0</v>
      </c>
      <c r="I7" s="24"/>
    </row>
    <row r="8" spans="1:16" ht="225" x14ac:dyDescent="0.25">
      <c r="A8" s="2">
        <f t="shared" si="0"/>
        <v>5</v>
      </c>
      <c r="B8" s="83" t="s">
        <v>412</v>
      </c>
      <c r="C8" s="35" t="s">
        <v>413</v>
      </c>
      <c r="D8" s="4" t="s">
        <v>9</v>
      </c>
      <c r="E8" s="5">
        <v>1</v>
      </c>
      <c r="F8" s="75"/>
      <c r="G8" s="76">
        <f t="shared" si="1"/>
        <v>0</v>
      </c>
    </row>
    <row r="9" spans="1:16" ht="390" x14ac:dyDescent="0.25">
      <c r="A9" s="2">
        <f t="shared" si="0"/>
        <v>6</v>
      </c>
      <c r="B9" s="83" t="s">
        <v>414</v>
      </c>
      <c r="C9" s="35" t="s">
        <v>415</v>
      </c>
      <c r="D9" s="4" t="s">
        <v>9</v>
      </c>
      <c r="E9" s="5">
        <v>4</v>
      </c>
      <c r="F9" s="75"/>
      <c r="G9" s="76">
        <f t="shared" si="1"/>
        <v>0</v>
      </c>
    </row>
    <row r="10" spans="1:16" ht="121.9" customHeight="1" x14ac:dyDescent="0.25">
      <c r="A10" s="2">
        <f t="shared" si="0"/>
        <v>7</v>
      </c>
      <c r="B10" s="83" t="s">
        <v>416</v>
      </c>
      <c r="C10" s="35" t="s">
        <v>417</v>
      </c>
      <c r="D10" s="4" t="s">
        <v>9</v>
      </c>
      <c r="E10" s="5">
        <v>4</v>
      </c>
      <c r="F10" s="75"/>
      <c r="G10" s="76">
        <f t="shared" si="1"/>
        <v>0</v>
      </c>
    </row>
    <row r="11" spans="1:16" ht="105" x14ac:dyDescent="0.25">
      <c r="A11" s="2">
        <f t="shared" si="0"/>
        <v>8</v>
      </c>
      <c r="B11" s="83" t="s">
        <v>418</v>
      </c>
      <c r="C11" s="35" t="s">
        <v>419</v>
      </c>
      <c r="D11" s="4" t="s">
        <v>9</v>
      </c>
      <c r="E11" s="5">
        <v>180</v>
      </c>
      <c r="F11" s="75"/>
      <c r="G11" s="76">
        <f t="shared" si="1"/>
        <v>0</v>
      </c>
    </row>
    <row r="12" spans="1:16" ht="45" x14ac:dyDescent="0.25">
      <c r="A12" s="2">
        <f t="shared" si="0"/>
        <v>9</v>
      </c>
      <c r="B12" s="83" t="s">
        <v>420</v>
      </c>
      <c r="C12" s="35" t="s">
        <v>421</v>
      </c>
      <c r="D12" s="4" t="s">
        <v>9</v>
      </c>
      <c r="E12" s="5">
        <v>4</v>
      </c>
      <c r="F12" s="75"/>
      <c r="G12" s="76">
        <f t="shared" si="1"/>
        <v>0</v>
      </c>
    </row>
    <row r="13" spans="1:16" ht="45" x14ac:dyDescent="0.25">
      <c r="A13" s="2">
        <f t="shared" si="0"/>
        <v>10</v>
      </c>
      <c r="B13" s="83" t="s">
        <v>422</v>
      </c>
      <c r="C13" s="35" t="s">
        <v>423</v>
      </c>
      <c r="D13" s="4" t="s">
        <v>9</v>
      </c>
      <c r="E13" s="5">
        <v>2</v>
      </c>
      <c r="F13" s="75"/>
      <c r="G13" s="76">
        <f t="shared" si="1"/>
        <v>0</v>
      </c>
    </row>
    <row r="14" spans="1:16" ht="45" x14ac:dyDescent="0.25">
      <c r="A14" s="2">
        <f t="shared" si="0"/>
        <v>11</v>
      </c>
      <c r="B14" s="83" t="s">
        <v>422</v>
      </c>
      <c r="C14" s="35" t="s">
        <v>424</v>
      </c>
      <c r="D14" s="4" t="s">
        <v>9</v>
      </c>
      <c r="E14" s="5">
        <v>2</v>
      </c>
      <c r="F14" s="75"/>
      <c r="G14" s="76">
        <f t="shared" si="1"/>
        <v>0</v>
      </c>
    </row>
    <row r="15" spans="1:16" ht="60" x14ac:dyDescent="0.25">
      <c r="A15" s="2">
        <f>A13+1</f>
        <v>11</v>
      </c>
      <c r="B15" s="83" t="s">
        <v>425</v>
      </c>
      <c r="C15" s="35" t="s">
        <v>426</v>
      </c>
      <c r="D15" s="4"/>
      <c r="E15" s="5"/>
      <c r="F15" s="75"/>
      <c r="G15" s="76">
        <f t="shared" si="1"/>
        <v>0</v>
      </c>
    </row>
    <row r="16" spans="1:16" x14ac:dyDescent="0.25">
      <c r="A16" s="2"/>
      <c r="B16" s="83"/>
      <c r="C16" s="35" t="s">
        <v>427</v>
      </c>
      <c r="D16" s="4" t="s">
        <v>11</v>
      </c>
      <c r="E16" s="5">
        <f>180*2</f>
        <v>360</v>
      </c>
      <c r="F16" s="75"/>
      <c r="G16" s="76">
        <f t="shared" si="1"/>
        <v>0</v>
      </c>
    </row>
    <row r="17" spans="1:7" x14ac:dyDescent="0.25">
      <c r="A17" s="2"/>
      <c r="B17" s="83"/>
      <c r="C17" s="35" t="s">
        <v>428</v>
      </c>
      <c r="D17" s="4" t="s">
        <v>11</v>
      </c>
      <c r="E17" s="5">
        <v>334</v>
      </c>
      <c r="F17" s="75"/>
      <c r="G17" s="76">
        <f t="shared" si="1"/>
        <v>0</v>
      </c>
    </row>
    <row r="18" spans="1:7" x14ac:dyDescent="0.25">
      <c r="A18" s="2"/>
      <c r="B18" s="83"/>
      <c r="C18" s="35" t="s">
        <v>429</v>
      </c>
      <c r="D18" s="4" t="s">
        <v>11</v>
      </c>
      <c r="E18" s="5">
        <v>384</v>
      </c>
      <c r="F18" s="75"/>
      <c r="G18" s="76">
        <f t="shared" si="1"/>
        <v>0</v>
      </c>
    </row>
    <row r="19" spans="1:7" x14ac:dyDescent="0.25">
      <c r="A19" s="2"/>
      <c r="B19" s="83"/>
      <c r="C19" s="35" t="s">
        <v>430</v>
      </c>
      <c r="D19" s="4" t="s">
        <v>11</v>
      </c>
      <c r="E19" s="5">
        <v>88</v>
      </c>
      <c r="F19" s="75"/>
      <c r="G19" s="76">
        <f t="shared" si="1"/>
        <v>0</v>
      </c>
    </row>
    <row r="20" spans="1:7" x14ac:dyDescent="0.25">
      <c r="A20" s="2"/>
      <c r="B20" s="83"/>
      <c r="C20" s="35" t="s">
        <v>431</v>
      </c>
      <c r="D20" s="4" t="s">
        <v>11</v>
      </c>
      <c r="E20" s="5">
        <v>218</v>
      </c>
      <c r="F20" s="75"/>
      <c r="G20" s="76">
        <f t="shared" si="1"/>
        <v>0</v>
      </c>
    </row>
    <row r="21" spans="1:7" ht="75.599999999999994" customHeight="1" x14ac:dyDescent="0.25">
      <c r="A21" s="2">
        <f>A15+1</f>
        <v>12</v>
      </c>
      <c r="B21" s="83" t="s">
        <v>432</v>
      </c>
      <c r="C21" s="35" t="s">
        <v>433</v>
      </c>
      <c r="D21" s="4" t="s">
        <v>398</v>
      </c>
      <c r="E21" s="5">
        <v>1</v>
      </c>
      <c r="F21" s="75"/>
      <c r="G21" s="76">
        <f t="shared" si="1"/>
        <v>0</v>
      </c>
    </row>
    <row r="22" spans="1:7" ht="75.599999999999994" customHeight="1" x14ac:dyDescent="0.25">
      <c r="A22" s="2">
        <f t="shared" si="0"/>
        <v>13</v>
      </c>
      <c r="B22" s="83" t="s">
        <v>434</v>
      </c>
      <c r="C22" s="35" t="s">
        <v>435</v>
      </c>
      <c r="D22" s="4" t="s">
        <v>398</v>
      </c>
      <c r="E22" s="5">
        <v>1</v>
      </c>
      <c r="F22" s="75"/>
      <c r="G22" s="76">
        <f t="shared" si="1"/>
        <v>0</v>
      </c>
    </row>
    <row r="23" spans="1:7" ht="75.599999999999994" customHeight="1" x14ac:dyDescent="0.25">
      <c r="A23" s="2">
        <f t="shared" si="0"/>
        <v>14</v>
      </c>
      <c r="B23" s="83" t="s">
        <v>436</v>
      </c>
      <c r="C23" s="35" t="s">
        <v>437</v>
      </c>
      <c r="D23" s="4" t="s">
        <v>398</v>
      </c>
      <c r="E23" s="5">
        <v>1</v>
      </c>
      <c r="F23" s="75"/>
      <c r="G23" s="76">
        <f t="shared" si="1"/>
        <v>0</v>
      </c>
    </row>
    <row r="24" spans="1:7" x14ac:dyDescent="0.25">
      <c r="A24" s="2"/>
      <c r="B24" s="94"/>
      <c r="C24" s="35"/>
      <c r="D24" s="4"/>
      <c r="E24" s="5"/>
      <c r="F24" s="75"/>
      <c r="G24" s="76">
        <f t="shared" si="1"/>
        <v>0</v>
      </c>
    </row>
    <row r="25" spans="1:7" ht="18.75" x14ac:dyDescent="0.3">
      <c r="A25" s="63"/>
      <c r="B25" s="95"/>
      <c r="C25" s="65"/>
      <c r="D25" s="64"/>
      <c r="E25" s="64"/>
      <c r="F25" s="96" t="s">
        <v>5</v>
      </c>
      <c r="G25" s="97">
        <f>SUM(G4:G23)</f>
        <v>0</v>
      </c>
    </row>
  </sheetData>
  <mergeCells count="5">
    <mergeCell ref="A1:A2"/>
    <mergeCell ref="B1:B2"/>
    <mergeCell ref="C1:C2"/>
    <mergeCell ref="D1:D2"/>
    <mergeCell ref="E1:E2"/>
  </mergeCells>
  <conditionalFormatting sqref="D15:D22 D24">
    <cfRule type="expression" dxfId="72" priority="66" stopIfTrue="1">
      <formula>E15&lt;0</formula>
    </cfRule>
  </conditionalFormatting>
  <conditionalFormatting sqref="E8 E17 E19:E22 E24">
    <cfRule type="expression" dxfId="71" priority="67" stopIfTrue="1">
      <formula>G8&lt;0</formula>
    </cfRule>
  </conditionalFormatting>
  <conditionalFormatting sqref="E17 E19:E22 E24">
    <cfRule type="expression" dxfId="70" priority="68" stopIfTrue="1">
      <formula>I17="1"</formula>
    </cfRule>
    <cfRule type="expression" dxfId="69" priority="69" stopIfTrue="1">
      <formula>I17="3"</formula>
    </cfRule>
    <cfRule type="expression" dxfId="68" priority="70" stopIfTrue="1">
      <formula>E17&lt;0</formula>
    </cfRule>
  </conditionalFormatting>
  <conditionalFormatting sqref="G5:G13 G24 G15:G22">
    <cfRule type="expression" dxfId="67" priority="65" stopIfTrue="1">
      <formula>E5&lt;0</formula>
    </cfRule>
  </conditionalFormatting>
  <conditionalFormatting sqref="D10:D11">
    <cfRule type="expression" dxfId="66" priority="60" stopIfTrue="1">
      <formula>E10&lt;0</formula>
    </cfRule>
  </conditionalFormatting>
  <conditionalFormatting sqref="E9:E11 E15:E16">
    <cfRule type="expression" dxfId="65" priority="61" stopIfTrue="1">
      <formula>G9&lt;0</formula>
    </cfRule>
  </conditionalFormatting>
  <conditionalFormatting sqref="E9:E11 E15:E16">
    <cfRule type="expression" dxfId="64" priority="62" stopIfTrue="1">
      <formula>I9="1"</formula>
    </cfRule>
    <cfRule type="expression" dxfId="63" priority="63" stopIfTrue="1">
      <formula>I9="3"</formula>
    </cfRule>
    <cfRule type="expression" dxfId="62" priority="64" stopIfTrue="1">
      <formula>E9&lt;0</formula>
    </cfRule>
  </conditionalFormatting>
  <conditionalFormatting sqref="E5:E6">
    <cfRule type="expression" dxfId="61" priority="56" stopIfTrue="1">
      <formula>G5&lt;0</formula>
    </cfRule>
  </conditionalFormatting>
  <conditionalFormatting sqref="E5:E6">
    <cfRule type="expression" dxfId="60" priority="57" stopIfTrue="1">
      <formula>I5="1"</formula>
    </cfRule>
    <cfRule type="expression" dxfId="59" priority="58" stopIfTrue="1">
      <formula>I5="3"</formula>
    </cfRule>
    <cfRule type="expression" dxfId="58" priority="59" stopIfTrue="1">
      <formula>E5&lt;0</formula>
    </cfRule>
  </conditionalFormatting>
  <conditionalFormatting sqref="E7">
    <cfRule type="expression" dxfId="57" priority="52" stopIfTrue="1">
      <formula>G7&lt;0</formula>
    </cfRule>
  </conditionalFormatting>
  <conditionalFormatting sqref="E7">
    <cfRule type="expression" dxfId="56" priority="53" stopIfTrue="1">
      <formula>I7="1"</formula>
    </cfRule>
    <cfRule type="expression" dxfId="55" priority="54" stopIfTrue="1">
      <formula>I7="3"</formula>
    </cfRule>
    <cfRule type="expression" dxfId="54" priority="55" stopIfTrue="1">
      <formula>E7&lt;0</formula>
    </cfRule>
  </conditionalFormatting>
  <conditionalFormatting sqref="E18">
    <cfRule type="expression" dxfId="53" priority="48" stopIfTrue="1">
      <formula>G18&lt;0</formula>
    </cfRule>
  </conditionalFormatting>
  <conditionalFormatting sqref="E18">
    <cfRule type="expression" dxfId="52" priority="49" stopIfTrue="1">
      <formula>I18="1"</formula>
    </cfRule>
    <cfRule type="expression" dxfId="51" priority="50" stopIfTrue="1">
      <formula>I18="3"</formula>
    </cfRule>
    <cfRule type="expression" dxfId="50" priority="51" stopIfTrue="1">
      <formula>E18&lt;0</formula>
    </cfRule>
  </conditionalFormatting>
  <conditionalFormatting sqref="C1">
    <cfRule type="expression" dxfId="49" priority="43" stopIfTrue="1">
      <formula>XEQ1="1"</formula>
    </cfRule>
    <cfRule type="expression" dxfId="48" priority="44" stopIfTrue="1">
      <formula>XEQ1="2"</formula>
    </cfRule>
    <cfRule type="expression" dxfId="47" priority="45" stopIfTrue="1">
      <formula>XER1="3"</formula>
    </cfRule>
  </conditionalFormatting>
  <conditionalFormatting sqref="F1">
    <cfRule type="expression" dxfId="46" priority="46" stopIfTrue="1">
      <formula>XEW1="3"</formula>
    </cfRule>
  </conditionalFormatting>
  <conditionalFormatting sqref="G2">
    <cfRule type="expression" dxfId="45" priority="40" stopIfTrue="1">
      <formula>#REF!="1"</formula>
    </cfRule>
    <cfRule type="expression" dxfId="44" priority="41" stopIfTrue="1">
      <formula>#REF!="3"</formula>
    </cfRule>
    <cfRule type="expression" dxfId="43" priority="42" stopIfTrue="1">
      <formula>_OIP1="3"</formula>
    </cfRule>
  </conditionalFormatting>
  <conditionalFormatting sqref="E1">
    <cfRule type="expression" dxfId="42" priority="39" stopIfTrue="1">
      <formula>XEV1="3"</formula>
    </cfRule>
  </conditionalFormatting>
  <conditionalFormatting sqref="G1">
    <cfRule type="expression" dxfId="41" priority="47" stopIfTrue="1">
      <formula>#REF!="3"</formula>
    </cfRule>
  </conditionalFormatting>
  <conditionalFormatting sqref="D1">
    <cfRule type="expression" dxfId="40" priority="36" stopIfTrue="1">
      <formula>XER1="1"</formula>
    </cfRule>
    <cfRule type="expression" dxfId="39" priority="37" stopIfTrue="1">
      <formula>XER1="2"</formula>
    </cfRule>
    <cfRule type="expression" dxfId="38" priority="38" stopIfTrue="1">
      <formula>XES1="3"</formula>
    </cfRule>
  </conditionalFormatting>
  <conditionalFormatting sqref="D5:D6">
    <cfRule type="expression" dxfId="37" priority="35" stopIfTrue="1">
      <formula>E5&lt;0</formula>
    </cfRule>
  </conditionalFormatting>
  <conditionalFormatting sqref="D7">
    <cfRule type="expression" dxfId="36" priority="34" stopIfTrue="1">
      <formula>E7&lt;0</formula>
    </cfRule>
  </conditionalFormatting>
  <conditionalFormatting sqref="D8">
    <cfRule type="expression" dxfId="35" priority="33" stopIfTrue="1">
      <formula>E8&lt;0</formula>
    </cfRule>
  </conditionalFormatting>
  <conditionalFormatting sqref="D9">
    <cfRule type="expression" dxfId="34" priority="32" stopIfTrue="1">
      <formula>E9&lt;0</formula>
    </cfRule>
  </conditionalFormatting>
  <conditionalFormatting sqref="D12">
    <cfRule type="expression" dxfId="33" priority="27" stopIfTrue="1">
      <formula>E12&lt;0</formula>
    </cfRule>
  </conditionalFormatting>
  <conditionalFormatting sqref="E12">
    <cfRule type="expression" dxfId="32" priority="28" stopIfTrue="1">
      <formula>G12&lt;0</formula>
    </cfRule>
  </conditionalFormatting>
  <conditionalFormatting sqref="E12">
    <cfRule type="expression" dxfId="31" priority="29" stopIfTrue="1">
      <formula>I12="1"</formula>
    </cfRule>
    <cfRule type="expression" dxfId="30" priority="30" stopIfTrue="1">
      <formula>I12="3"</formula>
    </cfRule>
    <cfRule type="expression" dxfId="29" priority="31" stopIfTrue="1">
      <formula>E12&lt;0</formula>
    </cfRule>
  </conditionalFormatting>
  <conditionalFormatting sqref="D13">
    <cfRule type="expression" dxfId="28" priority="22" stopIfTrue="1">
      <formula>E13&lt;0</formula>
    </cfRule>
  </conditionalFormatting>
  <conditionalFormatting sqref="E13">
    <cfRule type="expression" dxfId="27" priority="23" stopIfTrue="1">
      <formula>G13&lt;0</formula>
    </cfRule>
  </conditionalFormatting>
  <conditionalFormatting sqref="E13">
    <cfRule type="expression" dxfId="26" priority="24" stopIfTrue="1">
      <formula>I13="1"</formula>
    </cfRule>
    <cfRule type="expression" dxfId="25" priority="25" stopIfTrue="1">
      <formula>I13="3"</formula>
    </cfRule>
    <cfRule type="expression" dxfId="24" priority="26" stopIfTrue="1">
      <formula>E13&lt;0</formula>
    </cfRule>
  </conditionalFormatting>
  <conditionalFormatting sqref="E8">
    <cfRule type="expression" dxfId="23" priority="71" stopIfTrue="1">
      <formula>#REF!="1"</formula>
    </cfRule>
    <cfRule type="expression" dxfId="22" priority="72" stopIfTrue="1">
      <formula>#REF!="3"</formula>
    </cfRule>
    <cfRule type="expression" dxfId="21" priority="73" stopIfTrue="1">
      <formula>E8&lt;0</formula>
    </cfRule>
  </conditionalFormatting>
  <conditionalFormatting sqref="G4">
    <cfRule type="expression" dxfId="20" priority="21" stopIfTrue="1">
      <formula>E4&lt;0</formula>
    </cfRule>
  </conditionalFormatting>
  <conditionalFormatting sqref="M4">
    <cfRule type="expression" dxfId="19" priority="18" stopIfTrue="1">
      <formula>N4&lt;0</formula>
    </cfRule>
  </conditionalFormatting>
  <conditionalFormatting sqref="N4">
    <cfRule type="expression" dxfId="18" priority="19" stopIfTrue="1">
      <formula>P4&lt;0</formula>
    </cfRule>
  </conditionalFormatting>
  <conditionalFormatting sqref="P4">
    <cfRule type="expression" dxfId="17" priority="20" stopIfTrue="1">
      <formula>N4&lt;0</formula>
    </cfRule>
  </conditionalFormatting>
  <conditionalFormatting sqref="D4">
    <cfRule type="expression" dxfId="16" priority="13" stopIfTrue="1">
      <formula>E4&lt;0</formula>
    </cfRule>
  </conditionalFormatting>
  <conditionalFormatting sqref="E4">
    <cfRule type="expression" dxfId="15" priority="14" stopIfTrue="1">
      <formula>G4&lt;0</formula>
    </cfRule>
  </conditionalFormatting>
  <conditionalFormatting sqref="E4">
    <cfRule type="expression" dxfId="14" priority="15" stopIfTrue="1">
      <formula>I20="1"</formula>
    </cfRule>
    <cfRule type="expression" dxfId="13" priority="16" stopIfTrue="1">
      <formula>I20="3"</formula>
    </cfRule>
    <cfRule type="expression" dxfId="12" priority="17" stopIfTrue="1">
      <formula>E4&lt;0</formula>
    </cfRule>
  </conditionalFormatting>
  <conditionalFormatting sqref="D23">
    <cfRule type="expression" dxfId="11" priority="8" stopIfTrue="1">
      <formula>E23&lt;0</formula>
    </cfRule>
  </conditionalFormatting>
  <conditionalFormatting sqref="E23">
    <cfRule type="expression" dxfId="10" priority="9" stopIfTrue="1">
      <formula>G23&lt;0</formula>
    </cfRule>
  </conditionalFormatting>
  <conditionalFormatting sqref="E23">
    <cfRule type="expression" dxfId="9" priority="10" stopIfTrue="1">
      <formula>I23="1"</formula>
    </cfRule>
    <cfRule type="expression" dxfId="8" priority="11" stopIfTrue="1">
      <formula>I23="3"</formula>
    </cfRule>
    <cfRule type="expression" dxfId="7" priority="12" stopIfTrue="1">
      <formula>E23&lt;0</formula>
    </cfRule>
  </conditionalFormatting>
  <conditionalFormatting sqref="G23">
    <cfRule type="expression" dxfId="6" priority="7" stopIfTrue="1">
      <formula>E23&lt;0</formula>
    </cfRule>
  </conditionalFormatting>
  <conditionalFormatting sqref="G14">
    <cfRule type="expression" dxfId="5" priority="6" stopIfTrue="1">
      <formula>E14&lt;0</formula>
    </cfRule>
  </conditionalFormatting>
  <conditionalFormatting sqref="D14">
    <cfRule type="expression" dxfId="4" priority="1" stopIfTrue="1">
      <formula>E14&lt;0</formula>
    </cfRule>
  </conditionalFormatting>
  <conditionalFormatting sqref="E14">
    <cfRule type="expression" dxfId="3" priority="2" stopIfTrue="1">
      <formula>G14&lt;0</formula>
    </cfRule>
  </conditionalFormatting>
  <conditionalFormatting sqref="E14">
    <cfRule type="expression" dxfId="2" priority="3" stopIfTrue="1">
      <formula>I14="1"</formula>
    </cfRule>
    <cfRule type="expression" dxfId="1" priority="4" stopIfTrue="1">
      <formula>I14="3"</formula>
    </cfRule>
    <cfRule type="expression" dxfId="0" priority="5" stopIfTrue="1">
      <formula>E14&lt;0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Riepilogo</vt:lpstr>
      <vt:lpstr>CENTRALE - IDRONICO</vt:lpstr>
      <vt:lpstr>CENTRALE - IDS</vt:lpstr>
      <vt:lpstr>VENTILAZIONE</vt:lpstr>
      <vt:lpstr>INTERNO - IDRONICO</vt:lpstr>
      <vt:lpstr>INTERNO - IDS</vt:lpstr>
      <vt:lpstr>ANTINCENDIO</vt:lpstr>
      <vt:lpstr>GAS MEDICALI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Boccaletti</dc:creator>
  <cp:lastModifiedBy>Massimo Cavazzuti</cp:lastModifiedBy>
  <cp:lastPrinted>2020-03-19T16:20:46Z</cp:lastPrinted>
  <dcterms:created xsi:type="dcterms:W3CDTF">2020-03-19T11:39:37Z</dcterms:created>
  <dcterms:modified xsi:type="dcterms:W3CDTF">2020-05-20T07:42:18Z</dcterms:modified>
</cp:coreProperties>
</file>